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9600" windowHeight="4190"/>
  </bookViews>
  <sheets>
    <sheet name="Анкета" sheetId="1" r:id="rId1"/>
    <sheet name="Заявление" sheetId="2" r:id="rId2"/>
    <sheet name="Договор" sheetId="3" r:id="rId3"/>
    <sheet name="Согласие до 18 лет" sheetId="4" r:id="rId4"/>
    <sheet name="Согласие СТАРШЕ 18 лет" sheetId="5" r:id="rId5"/>
    <sheet name="Расписка" sheetId="6" r:id="rId6"/>
    <sheet name="Опись" sheetId="7" r:id="rId7"/>
    <sheet name="НИЧЕГО НЕ МЕНЯТЬ" sheetId="8" r:id="rId8"/>
  </sheets>
  <definedNames>
    <definedName name="_xlnm._FilterDatabase" localSheetId="0" hidden="1">Анкета!$A$5:$I$48</definedName>
    <definedName name="Дата_рождения">Анкета!$C$6</definedName>
    <definedName name="Наименование_учебного_завдения">Анкета!$D$29</definedName>
    <definedName name="Номер_аттестата">Анкета!$D$28</definedName>
    <definedName name="_xlnm.Print_Area" localSheetId="0">Анкета!$A$1:$I$58</definedName>
    <definedName name="_xlnm.Print_Area" localSheetId="2">Договор!$B$1:$J$124</definedName>
    <definedName name="_xlnm.Print_Area" localSheetId="1">Заявление!$B$1:$L$75</definedName>
    <definedName name="_xlnm.Print_Area" localSheetId="5">Расписка!$B$1:$J$40</definedName>
    <definedName name="Согласие_субъекта_на_обработку_ПД" localSheetId="4">'Согласие СТАРШЕ 18 лет'!$B$1</definedName>
    <definedName name="Фамилия_Имя_Отчечтов">Анкета!$C$3</definedName>
  </definedNames>
  <calcPr calcId="162913" refMode="R1C1"/>
</workbook>
</file>

<file path=xl/calcChain.xml><?xml version="1.0" encoding="utf-8"?>
<calcChain xmlns="http://schemas.openxmlformats.org/spreadsheetml/2006/main">
  <c r="M13" i="8" l="1"/>
  <c r="M12" i="8"/>
  <c r="D33" i="7"/>
  <c r="B33" i="7"/>
  <c r="F16" i="7"/>
  <c r="D6" i="7"/>
  <c r="G5" i="7"/>
  <c r="J4" i="7"/>
  <c r="G16" i="7" s="1"/>
  <c r="I4" i="7"/>
  <c r="G29" i="6"/>
  <c r="E29" i="6"/>
  <c r="E28" i="6"/>
  <c r="E27" i="6"/>
  <c r="B21" i="6"/>
  <c r="J18" i="6"/>
  <c r="G10" i="6"/>
  <c r="E10" i="6"/>
  <c r="H9" i="6"/>
  <c r="F9" i="6"/>
  <c r="C4" i="6"/>
  <c r="B41" i="5"/>
  <c r="H11" i="5"/>
  <c r="D11" i="5"/>
  <c r="E9" i="5"/>
  <c r="D9" i="5"/>
  <c r="C9" i="5"/>
  <c r="C6" i="5"/>
  <c r="C4" i="5"/>
  <c r="B45" i="4"/>
  <c r="B17" i="4"/>
  <c r="H11" i="4"/>
  <c r="D11" i="4"/>
  <c r="C9" i="4"/>
  <c r="C6" i="4"/>
  <c r="C4" i="4"/>
  <c r="I122" i="3"/>
  <c r="E122" i="3"/>
  <c r="J120" i="3"/>
  <c r="I120" i="3"/>
  <c r="I119" i="3"/>
  <c r="J118" i="3"/>
  <c r="I118" i="3"/>
  <c r="E118" i="3"/>
  <c r="I113" i="3"/>
  <c r="E113" i="3"/>
  <c r="I111" i="3"/>
  <c r="E111" i="3"/>
  <c r="H69" i="3"/>
  <c r="F27" i="3"/>
  <c r="B23" i="3"/>
  <c r="B20" i="3"/>
  <c r="C13" i="3"/>
  <c r="B12" i="3"/>
  <c r="B10" i="3"/>
  <c r="I4" i="3"/>
  <c r="H1" i="3"/>
  <c r="G1" i="3"/>
  <c r="I69" i="2"/>
  <c r="E66" i="2"/>
  <c r="D66" i="2"/>
  <c r="B62" i="2"/>
  <c r="F44" i="2"/>
  <c r="G43" i="2"/>
  <c r="F41" i="2"/>
  <c r="C40" i="2"/>
  <c r="D39" i="2"/>
  <c r="E10" i="7" s="1"/>
  <c r="G37" i="2"/>
  <c r="G36" i="2"/>
  <c r="K33" i="2"/>
  <c r="I32" i="2"/>
  <c r="D32" i="2"/>
  <c r="B29" i="2"/>
  <c r="C25" i="2"/>
  <c r="B23" i="2"/>
  <c r="E17" i="2"/>
  <c r="E16" i="2"/>
  <c r="K15" i="2"/>
  <c r="H15" i="2"/>
  <c r="E15" i="2"/>
  <c r="C14" i="2"/>
  <c r="J12" i="2"/>
  <c r="G12" i="2"/>
  <c r="B12" i="2"/>
  <c r="D10" i="2"/>
  <c r="B7" i="2"/>
  <c r="C4" i="2"/>
  <c r="G1" i="2"/>
  <c r="J1" i="6" s="1"/>
  <c r="E1" i="2"/>
  <c r="H1" i="6" s="1"/>
  <c r="H44" i="1"/>
  <c r="A43" i="1"/>
  <c r="H35" i="1"/>
  <c r="F124" i="3" s="1"/>
  <c r="A34" i="1"/>
  <c r="I3" i="1"/>
  <c r="I109" i="3" s="1"/>
  <c r="J124" i="3" s="1"/>
  <c r="I54" i="1" l="1"/>
  <c r="E109" i="3"/>
</calcChain>
</file>

<file path=xl/sharedStrings.xml><?xml version="1.0" encoding="utf-8"?>
<sst xmlns="http://schemas.openxmlformats.org/spreadsheetml/2006/main" count="551" uniqueCount="391">
  <si>
    <t>Все поля обязательны для заполнения</t>
  </si>
  <si>
    <t>Анкета</t>
  </si>
  <si>
    <t>группа</t>
  </si>
  <si>
    <t>24-</t>
  </si>
  <si>
    <t>СЗ01</t>
  </si>
  <si>
    <t>001</t>
  </si>
  <si>
    <t>номер заявления</t>
  </si>
  <si>
    <t>Ф И О</t>
  </si>
  <si>
    <t>Иванов Иван Иванович</t>
  </si>
  <si>
    <t>Иванова Ивана Ивановича</t>
  </si>
  <si>
    <t xml:space="preserve">Дата рождения </t>
  </si>
  <si>
    <t>Место рождения</t>
  </si>
  <si>
    <t>г.Краснодар</t>
  </si>
  <si>
    <t>Пол</t>
  </si>
  <si>
    <t>муж.</t>
  </si>
  <si>
    <t>Адрес  прописка</t>
  </si>
  <si>
    <t>Краснодарский край г. Геленджик ул.Садовая д.41 кв.58</t>
  </si>
  <si>
    <t>Адрес фактический</t>
  </si>
  <si>
    <t>Гражданство</t>
  </si>
  <si>
    <t>Российская Федерация</t>
  </si>
  <si>
    <t xml:space="preserve">Документ </t>
  </si>
  <si>
    <t>Паспорт</t>
  </si>
  <si>
    <t>серия</t>
  </si>
  <si>
    <t>0000</t>
  </si>
  <si>
    <t>номер</t>
  </si>
  <si>
    <t>000000</t>
  </si>
  <si>
    <t>выдан</t>
  </si>
  <si>
    <t>ГУ МВД России по Краснодарскому краю</t>
  </si>
  <si>
    <t>дата выдачи</t>
  </si>
  <si>
    <t>код подразделения</t>
  </si>
  <si>
    <t>000-000</t>
  </si>
  <si>
    <t>Телефон</t>
  </si>
  <si>
    <t>0-000-000-00-00</t>
  </si>
  <si>
    <t>СНИЛС</t>
  </si>
  <si>
    <t>000-000-000-00</t>
  </si>
  <si>
    <t>e-mail</t>
  </si>
  <si>
    <t>имеется инвалидность</t>
  </si>
  <si>
    <t>Выбираемая специальность</t>
  </si>
  <si>
    <t>08.02.01 Строительство и эксплуатация зданий и сооружений</t>
  </si>
  <si>
    <t>Какой класс окончил (а) поступающий (ая)</t>
  </si>
  <si>
    <t>Основное общее</t>
  </si>
  <si>
    <t>форма обучения</t>
  </si>
  <si>
    <t>очная</t>
  </si>
  <si>
    <t>срок обучения</t>
  </si>
  <si>
    <t>3 года 10 мес.</t>
  </si>
  <si>
    <t>Поступаете на места за счет</t>
  </si>
  <si>
    <t xml:space="preserve"> за счет средств  бюджета Краснодарского края  ( в рамках контрольных цифр приема)</t>
  </si>
  <si>
    <t>да</t>
  </si>
  <si>
    <t xml:space="preserve"> на места по договорам об оказании платных образовательных услуг </t>
  </si>
  <si>
    <t xml:space="preserve">Документ об образовании </t>
  </si>
  <si>
    <t>Аттестат</t>
  </si>
  <si>
    <t>серия, номер</t>
  </si>
  <si>
    <t>00000000000000</t>
  </si>
  <si>
    <t>Школа</t>
  </si>
  <si>
    <t>МАОУ МО СОШ 61</t>
  </si>
  <si>
    <t>Регион выдачи</t>
  </si>
  <si>
    <t>Краснодарский край</t>
  </si>
  <si>
    <t>иностранный язык</t>
  </si>
  <si>
    <t>английский</t>
  </si>
  <si>
    <t>Сведения о родителях (опекунах)</t>
  </si>
  <si>
    <t xml:space="preserve">Мать </t>
  </si>
  <si>
    <t>ФИО</t>
  </si>
  <si>
    <t xml:space="preserve">Телефон </t>
  </si>
  <si>
    <t>Паспортные данные</t>
  </si>
  <si>
    <t>0319 569438 ГУ МВД РОССИИ ПО КРАСНОДАРСКОМУ КРАЮ</t>
  </si>
  <si>
    <t>дата рождения</t>
  </si>
  <si>
    <t>Место работы</t>
  </si>
  <si>
    <t>Выбрать</t>
  </si>
  <si>
    <t>Фамилия Имя Отчество</t>
  </si>
  <si>
    <t>+7(222)222-22-22</t>
  </si>
  <si>
    <t>серия номер кем выдан</t>
  </si>
  <si>
    <t>00.00.0000</t>
  </si>
  <si>
    <t>Реклама на радио</t>
  </si>
  <si>
    <t>Приходил в школу сотрудник колледжа</t>
  </si>
  <si>
    <t>Реклама в интернете</t>
  </si>
  <si>
    <t>Баннеры на улице</t>
  </si>
  <si>
    <t>От знакомых, которые ранее учились</t>
  </si>
  <si>
    <t>Реклама в лифте</t>
  </si>
  <si>
    <t>2GIS</t>
  </si>
  <si>
    <t>Социальные сети</t>
  </si>
  <si>
    <t>подпись</t>
  </si>
  <si>
    <t>поступающий</t>
  </si>
  <si>
    <t>Документы принял</t>
  </si>
  <si>
    <t>дата</t>
  </si>
  <si>
    <t>документы принял</t>
  </si>
  <si>
    <t>Регистрационный № 24-</t>
  </si>
  <si>
    <t>/</t>
  </si>
  <si>
    <t xml:space="preserve">Директору ЧПОУ Краснодарский колледж управления, техники и технологий </t>
  </si>
  <si>
    <t>профессору Бережному С.Б.</t>
  </si>
  <si>
    <t>От</t>
  </si>
  <si>
    <t>фамилия, имя, отчество - разборчиво, в соответствии с паспортными данными</t>
  </si>
  <si>
    <t>зарегистрированного(ой) по адресу</t>
  </si>
  <si>
    <t>почтовый индекс, адрес по месту регистрации</t>
  </si>
  <si>
    <t>документ удостоверяющий личность, тип, серия, номер, когда и кем выдан</t>
  </si>
  <si>
    <t>Контактный телефон</t>
  </si>
  <si>
    <t>Электронная почта</t>
  </si>
  <si>
    <t>Заявление</t>
  </si>
  <si>
    <t xml:space="preserve">     Прошу зачислить меня в число студентов ЧПОУ Краснодарский колледж  управления,</t>
  </si>
  <si>
    <t xml:space="preserve"> техники  и технологий по специальности:</t>
  </si>
  <si>
    <t>(код и наименование специальности)</t>
  </si>
  <si>
    <t xml:space="preserve">по </t>
  </si>
  <si>
    <t>форме обучения</t>
  </si>
  <si>
    <t>на базовый уровень освоения программы обучения</t>
  </si>
  <si>
    <t>О себе сообщаю следующее:</t>
  </si>
  <si>
    <t>Дата рождения</t>
  </si>
  <si>
    <t>Место рождения (в соответствии с документом удостоверяющим личность)</t>
  </si>
  <si>
    <t>На период обучения в общежитии</t>
  </si>
  <si>
    <t>не нуждаюсь</t>
  </si>
  <si>
    <t>нуждаюсь/не нуждаюсь</t>
  </si>
  <si>
    <t>Уровень предыдущего образования</t>
  </si>
  <si>
    <t>Документ об образовании</t>
  </si>
  <si>
    <t>(аттестат, диплом и т.д.)</t>
  </si>
  <si>
    <t>Наименование учебного заведения</t>
  </si>
  <si>
    <t>Год окончания учебного заведения</t>
  </si>
  <si>
    <t>Изучаемы иностранный язык</t>
  </si>
  <si>
    <t>С Уставом образовательного учреждения (в том числе через информационные системы общего пользования) ознакомлен(а)</t>
  </si>
  <si>
    <t>подпись поступающего</t>
  </si>
  <si>
    <t>С копией Лицензии на право осуществления образовательной деятельности и приложениями к ней (в том числе через информационные системы общего пользования) ознакомлен(а)</t>
  </si>
  <si>
    <t>С копией Свидетельства о государственной аккредитации и приложениями к нему (в том числе через информационные системы общего пользования) ознакомлен(а)</t>
  </si>
  <si>
    <t>С правилами приема и условиями обучения в данном образовательном учреждении (в том числе через информационные системы общего пользования) ознакомлен(а)</t>
  </si>
  <si>
    <t>Среднее профессиональное образование получаю впервые</t>
  </si>
  <si>
    <t>Оригинал документа об образовании предоставляется до 19 августа 2023 года. Со сроком предоставления ознакомлен(а)</t>
  </si>
  <si>
    <t>дата заполнения</t>
  </si>
  <si>
    <t xml:space="preserve">Заявление № 24 </t>
  </si>
  <si>
    <t xml:space="preserve">Документы принял  </t>
  </si>
  <si>
    <t xml:space="preserve">подпись </t>
  </si>
  <si>
    <t>ФИО  лица принявшего документы</t>
  </si>
  <si>
    <t>Секретарь приемной комиссии</t>
  </si>
  <si>
    <t>Бранчукова А.С.</t>
  </si>
  <si>
    <t>ДОГОВОР № ______</t>
  </si>
  <si>
    <t>об образовании</t>
  </si>
  <si>
    <t xml:space="preserve"> на обучение по образовательной программе среднего профессионального образования</t>
  </si>
  <si>
    <t>г. Краснодар</t>
  </si>
  <si>
    <t xml:space="preserve">Частное профессиональное образовательное учреждение Краснодарский колледж управления, техники и технологий, именуемое в дальнейшем «Исполнитель, ККУТТ», осуществляющее образовательную деятельность на основании бессрочной лицензии от 23.12.2015г., рег. № 07529, выданной Министерством образования и науки Краснодарского края, в лице директора  Бережного Сергея Борисовича действующего на основании Устава,  и </t>
  </si>
  <si>
    <t>именуемый в дальнейшем «Заказчик»,</t>
  </si>
  <si>
    <t xml:space="preserve">действующего на основании </t>
  </si>
  <si>
    <t>и</t>
  </si>
  <si>
    <t>именуемый в дальнейшем «Обучающийся», совместно именуемые Стороны, заключили настоящий Договор (далее - Договор) о нижеследующем:</t>
  </si>
  <si>
    <t>I. Предмет Договора</t>
  </si>
  <si>
    <t xml:space="preserve">        1.1.  Исполнитель обязуется предоставить образовательную услугу, а Обучающийся/Заказчик (ненужное вычеркнуть) обязуется оплатить обучение по образовательной программе </t>
  </si>
  <si>
    <t>(наименование образовательной программы среднего профессионального образования)</t>
  </si>
  <si>
    <t>(форма обучения, код, наименование профессии, специальности или направления подготовки)</t>
  </si>
  <si>
    <t>в пределах федерального государственного образовательного стандарта в соответствии с учебными планами, в том числе индивидуальными и образовательными программами Исполнителя</t>
  </si>
  <si>
    <t xml:space="preserve">1.2. Срок освоения образовательной программы (продолжительность обучения) на момент </t>
  </si>
  <si>
    <t xml:space="preserve">подписания Договора составляет </t>
  </si>
  <si>
    <t xml:space="preserve">        1.3.  После освоения Обучающимся образовательной программы и успешного прохождения    государственной    итоговой    аттестации ему выдается диплом о среднем профессиональном образовании. Обучающемуся, не прошедшему итоговой аттестации или получившему на итоговой аттестации неудовлетворительные результаты, а также Обучающемуся, освоившему часть образовательной программы и (или) отчисленному из ККУТТ выдается справка об обучении или периоде обучения.</t>
  </si>
  <si>
    <t xml:space="preserve">II. Взаимодействие сторон </t>
  </si>
  <si>
    <t>2.1. Исполнитель вправе:</t>
  </si>
  <si>
    <t>2.1.1. Самостоятельно осуществлять образовательный процесс, устанавливать системы оценок, формы, порядок и периодичность промежуточной аттестации Обучающегося;</t>
  </si>
  <si>
    <t>2.1.2. Применять к Обучающемуся меры поощрения и меры дисциплинарного взыскания в соответствии с законодательством Российской Федерации, учредительными документами Исполнителя, настоящим Договором и локальными нормативными актами Исполнителя.</t>
  </si>
  <si>
    <t>2.2. Заказчик вправе получать информацию от Исполнителя по вопросам организации и обеспечения надлежащего предоставления услуг, предусмотренных разделом I настоящего Договора.</t>
  </si>
  <si>
    <t>2.3. Обучающемуся предоставляются академические права в соответствии с частью 1 статьи 34 Федерального закона от 29 декабря 2012 г. № 273-ФЗ "Об образовании в Российской Федерации". Обучающийся также вправе:</t>
  </si>
  <si>
    <t>2.3.1. Получать информацию от Исполнителя по вопросам организации и обеспечения надлежащего предоставления услуг, предусмотренных разделом I настоящего Договора;</t>
  </si>
  <si>
    <t>2.3.2. Пользоваться в порядке, установленном локальными нормативными актами, имуществом Исполнителя, необходимым для освоения образовательной программы;</t>
  </si>
  <si>
    <t>2.3.3. Принимать в порядке, установленном локальными нормативными актами, участие в социально-культурных, оздоровительных и иных мероприятиях, организованных Исполнителем;</t>
  </si>
  <si>
    <t>2.3.4. Получать полную и достоверную информацию об оценке своих знаний, умений, навыков и компетенций, а также о критериях этой оценки.</t>
  </si>
  <si>
    <t>2.4. Исполнитель обязан:</t>
  </si>
  <si>
    <r>
      <t xml:space="preserve">2.4.1. Зачислить  Обучающегося, выполнившего установленные законодательством   Российской   Федерации, учредительными   документами, локальными нормативными актами Исполнителя условия приема, в </t>
    </r>
    <r>
      <rPr>
        <sz val="11"/>
        <rFont val="Times New Roman"/>
      </rPr>
      <t>качестве студента;</t>
    </r>
  </si>
  <si>
    <r>
      <t xml:space="preserve">2.4.2. Довести до Заказчика информацию, содержащую сведения о предоставлении платных образовательных услуг в порядке и объеме, которые предусмотрены </t>
    </r>
    <r>
      <rPr>
        <sz val="11"/>
        <rFont val="Times New Roman"/>
      </rPr>
      <t>Законом</t>
    </r>
    <r>
      <rPr>
        <sz val="11"/>
        <color theme="1"/>
        <rFont val="Times New Roman"/>
      </rPr>
      <t xml:space="preserve"> Российской Федерации от 07.02. 1992 г. № 2300-1 "О защите прав потребителей" и Федеральным </t>
    </r>
    <r>
      <rPr>
        <sz val="11"/>
        <rFont val="Times New Roman"/>
      </rPr>
      <t>законом</t>
    </r>
    <r>
      <rPr>
        <sz val="11"/>
        <color theme="1"/>
        <rFont val="Times New Roman"/>
      </rPr>
      <t xml:space="preserve"> от 29 декабря 2012 г. № 273-ФЗ "Об образовании в Российской Федерации";</t>
    </r>
  </si>
  <si>
    <t>2.4.3. Организовать и обеспечить надлежащее предоставление образовательных услуг, предусмотренных разделом I настоящего Договора. Образовательные услуги оказываются в соответствии с федеральным государственным образовательным стандартом, учебным планом, в том числе индивидуальным, и расписанием занятий Исполнителя;</t>
  </si>
  <si>
    <t>2.4.4. Обеспечить Обучающемуся предусмотренные выбранной образовательной программой условия ее освоения;</t>
  </si>
  <si>
    <t>2.4.5. Принимать от Обучающегося и (или) Заказчика плату за образовательные услуги;</t>
  </si>
  <si>
    <t>2.4.6. Обеспечить Обучающемуся уважение человеческого достоинства, защиту от всех форм физического и психического насилия, оскорбления личности, охрану жизни и здоровья.</t>
  </si>
  <si>
    <t>2.4.7. Выдать зачетную книжку и студенческий билет ККУТТ.</t>
  </si>
  <si>
    <t>2.5. Заказчик и (или) Обучающийся обязан(-ы):</t>
  </si>
  <si>
    <t>2.5.1. Своевременно вносить плату за предоставляемые Обучающемуся образовательные услуги, указанные в разделе I настоящего Договора, в размере и порядке, определенными настоящим Договором, а также предоставлять платежные документы, подтверждающие такую оплату.</t>
  </si>
  <si>
    <t xml:space="preserve"> 2.5.2. Дать согласие на обработку, передачу, хранение и уничтожение персональных данных</t>
  </si>
  <si>
    <t>III. Стоимость образовательных услуг, сроки и порядок их оплаты</t>
  </si>
  <si>
    <t>3.1. Полная стоимость образовательных услуг за весь период обучения Обучающегося</t>
  </si>
  <si>
    <t>составляет</t>
  </si>
  <si>
    <t>триста восемь тысяч</t>
  </si>
  <si>
    <t>рублей.</t>
  </si>
  <si>
    <t xml:space="preserve">Стоимость образовательных услуг за один учебный год обучения Обучающегося составляет_______________________________________________________ рублей. </t>
  </si>
  <si>
    <t>семьдесят семь тысяч</t>
  </si>
  <si>
    <t>Увеличение стоимости образовательных услуг после заключения настоящего Договора не допускается, за исключением увеличения стоимости указанных услуг с учетом уровня инфляции, предусмотренного основными характеристиками федерального бюджета на очередной финансовый год и плановый период.</t>
  </si>
  <si>
    <t>3.2. Оплата производится по безналичному расчету путем перечисления денежных средств на расчётный счет Исполнителя за один год обучения:</t>
  </si>
  <si>
    <t>шестидесят восьмь тысяч</t>
  </si>
  <si>
    <t>в течении 10 дней со дня заключения договора, но не позднее 20 августа.</t>
  </si>
  <si>
    <t>3.2. Оплата производится по безналичному расчету путем перечисления денежных средств на расчётный счет Исполнителя по семестрам в следующем порядке:</t>
  </si>
  <si>
    <t xml:space="preserve">оплата за первый осенний семестр обучения в размере </t>
  </si>
  <si>
    <t>тридцать пять тысяч</t>
  </si>
  <si>
    <t>руб.</t>
  </si>
  <si>
    <t>00 коп</t>
  </si>
  <si>
    <t>в течении 10 дней со дня заключения договора</t>
  </si>
  <si>
    <t>но не позднее 19 августа 2024 г.;</t>
  </si>
  <si>
    <t xml:space="preserve">оплата за второй весенний семестр обучения в размере </t>
  </si>
  <si>
    <t>сорок две тысячи</t>
  </si>
  <si>
    <t>производится не позднее 15 января 2025 года</t>
  </si>
  <si>
    <t>Оплата за последующие семестры производится в следующем порядке:</t>
  </si>
  <si>
    <r>
      <t>за осенний семестр в размере 45% от стоимости одного учебного года обучения не позднее</t>
    </r>
    <r>
      <rPr>
        <b/>
        <sz val="11"/>
        <color theme="1"/>
        <rFont val="Times New Roman"/>
      </rPr>
      <t xml:space="preserve"> 25 августа,</t>
    </r>
    <r>
      <rPr>
        <sz val="11"/>
        <color theme="1"/>
        <rFont val="Times New Roman"/>
      </rPr>
      <t xml:space="preserve"> предшествующего  семестру обучения; </t>
    </r>
  </si>
  <si>
    <r>
      <t xml:space="preserve">за весенний семестр в размере 55% от стоимости одного учебного года обучения не позднее </t>
    </r>
    <r>
      <rPr>
        <b/>
        <sz val="11"/>
        <color theme="1"/>
        <rFont val="Times New Roman"/>
      </rPr>
      <t xml:space="preserve">15 января, </t>
    </r>
    <r>
      <rPr>
        <sz val="11"/>
        <color theme="1"/>
        <rFont val="Times New Roman"/>
      </rPr>
      <t>предшествующего  семестру обучения.</t>
    </r>
  </si>
  <si>
    <t>IV. Порядок изменения и расторжения Договора</t>
  </si>
  <si>
    <t>4.1. Условия, на которых заключен настоящий Договор, могут быть изменены по соглашению Сторон или в соответствии с законодательством Российской Федерации.</t>
  </si>
  <si>
    <t>4.2. Настоящий Договор может быть расторгнут по соглашению Сторон.</t>
  </si>
  <si>
    <t>4.3. Настоящий Договор может быть расторгнут по инициативе Исполнителя в одностороннем порядке в случаях, предусмотренных настоящим Договором и пунктом 19 Правил оказания платных образовательных услуг, утвержденных постановлением Правительства Российской Федерации от 15 сентября 2021 г. № 1441.</t>
  </si>
  <si>
    <t>4.4. Действие настоящего Договора прекращается досрочно:</t>
  </si>
  <si>
    <t>- по инициативе Обучающегося или родителей (законных представителей) несовершеннолетнего Обучающегося, в том числе в случае перевода Обучающегося для продолжения освоения образовательной программы в другую организацию, осуществляющую образовательную деятельность;</t>
  </si>
  <si>
    <t>- по инициативе Исполнителя в случае:</t>
  </si>
  <si>
    <t xml:space="preserve">а) применения к Обучающемуся, достигшему возраста пятнадцати лет, отчисления как меры дисциплинарного взыскания, </t>
  </si>
  <si>
    <t>б) невыполнения Обучающимся по профессиональной образовательной программе обязанностей по добросовестному освоению такой образовательной программы, выполнению учебного плана, а также в случае установления нарушения порядка приема в образовательную организацию, повлекшего по вине Обучающегося его незаконное зачисление в образовательную организацию;</t>
  </si>
  <si>
    <t>в) просрочки оплаты стоимости платных образовательных услуг более чем на 30 календарных дней;</t>
  </si>
  <si>
    <t>г) если надлежащее исполнение обязательства по оказанию платных образовательных услуг стало невозможным вследствие действий (бездействия) Обучающегося.</t>
  </si>
  <si>
    <t>- по обстоятельствам, не зависящим от воли Обучающегося или родителей (законных представителей) несовершеннолетнего Обучающегося и Исполнителя, в том числе в случае ликвидации Исполнителя.</t>
  </si>
  <si>
    <t>4.5. Исполнитель вправе отказаться от исполнения обязательств по Договору при условии полного возмещения Обучающемуся убытков.</t>
  </si>
  <si>
    <t>4.6. Обучающийся вправе отказаться от исполнения настоящего Договора при условии оплаты Исполнителю фактически понесенных им расходов.</t>
  </si>
  <si>
    <t>V. Ответственность Исполнителя, Заказчика и Обучающегося</t>
  </si>
  <si>
    <t>5.1. За неисполнение или ненадлежащее исполнение своих обязательств по Договору Стороны несут ответственность, предусмотренную законодательством Российской Федерации и настоящим Договором.</t>
  </si>
  <si>
    <t>5.2. При обнаружении недостатка образовательной услуги, в том числе оказания не в полном объеме, предусмотренном образовательными программами (частью образовательной программы), Заказчик вправе по своему выбору потребовать:</t>
  </si>
  <si>
    <t>5.2.1. Безвозмездного оказания образовательной услуги.</t>
  </si>
  <si>
    <t>5.2.2. Соразмерного уменьшения стоимости оказанной образовательной услуги.</t>
  </si>
  <si>
    <t>5.2.3. Возмещения понесенных им расходов по устранению недостатков оказанной образовательной услуги своими силами или третьими лицами.</t>
  </si>
  <si>
    <t>5.3. Заказчик вправе отказаться от исполнения Договора и потребовать полного возмещения убытков, если в двухмесячный срок недостатки образовательной услуги не устранены Исполнителем. Заказчик также вправе отказаться от исполнения Договора, если им обнаружен существенный недостаток оказанной образовательной услуги или иные существенные отступления от условий Договора.</t>
  </si>
  <si>
    <t>5.4. Если Исполнитель нарушил сроки оказания образовательной услуги (сроки начала и (или) окончания оказания образовательной услуги и (или) промежуточные сроки оказания образовательной услуги), либо если во время оказания образовательной услуги стало очевидным, что она не будет оказана в срок, Заказчик вправе по своему выбору:</t>
  </si>
  <si>
    <t>5.4.1. Назначить Исполнителю новый срок, в течение которого Исполнитель должен приступить к оказанию образовательной услуги и (или) закончить оказание образовательной услуги;</t>
  </si>
  <si>
    <t>5.4.2. Поручить оказать образовательную услугу третьим лицам за разумную цену и потребовать от исполнителя возмещения понесенных расходов;</t>
  </si>
  <si>
    <t>5.4.3. Потребовать уменьшения стоимости образовательной услуги;</t>
  </si>
  <si>
    <t>5.4.4. Расторгнуть Договор.</t>
  </si>
  <si>
    <t>5.5. Заказчик вправе потребовать полного возмещения убытков, причиненных ему в связи с нарушением сроков начала и (или) окончания оказания платных образовательных услуг, а также в связи с недостатками платных образовательных услуг.</t>
  </si>
  <si>
    <t>VI. Срок действия Договора</t>
  </si>
  <si>
    <t>6.1. Настоящий Договор вступает в силу со дня его заключения Сторонами и действует до полного исполнения Сторонами обязательств.</t>
  </si>
  <si>
    <t>VII. Заключительные положения</t>
  </si>
  <si>
    <t>7.1. Сведения, указанные в настоящем Договоре, соответствуют информации, размещенной на официальном сайте Исполнителя в сети «Интернет» на дату заключения настоящего Договора.</t>
  </si>
  <si>
    <t>7.2. Под периодом предоставления образовательной услуги (периодом обучения) понимается промежуток времени с даты издания приказа о зачислении Обучающегося в образовательную организацию до даты издания приказа об окончании обучения или отчислении Обучающегося из образовательной организации.</t>
  </si>
  <si>
    <t>7.3. Настоящий Договор составлен в 3-х экземплярах, по одному для каждой из сторон. Все экземпляры имеют одинаковую юридическую силу. Изменения и дополнения настоящего Договора могут производиться только в письменной форме в виде дополнительных соглашений, подписанных уполномоченными представителями Сторон.</t>
  </si>
  <si>
    <t>VIII. Адреса и реквизиты Сторон</t>
  </si>
  <si>
    <t>Исполнитель:</t>
  </si>
  <si>
    <t>Заказчик:</t>
  </si>
  <si>
    <t>Обучающийся:</t>
  </si>
  <si>
    <t>ЧПОУ Краснодарский</t>
  </si>
  <si>
    <t>колледж управления, техники</t>
  </si>
  <si>
    <t>фамилия, имя, отчество (при наличии)/</t>
  </si>
  <si>
    <t>фамилия, имя, отчество (при наличии)</t>
  </si>
  <si>
    <t>и технологий (ККУТТ)</t>
  </si>
  <si>
    <t>Место нахождения:</t>
  </si>
  <si>
    <t>(дата рождения)</t>
  </si>
  <si>
    <t>350075 г. Краснодар,</t>
  </si>
  <si>
    <t>ул. Стасова, д. 182/1, 3 этаж</t>
  </si>
  <si>
    <t>ИНН 2308079568</t>
  </si>
  <si>
    <t>КПП 231201001</t>
  </si>
  <si>
    <t>(место нахождения/адрес места жительства)</t>
  </si>
  <si>
    <t>(адрес места жительства)</t>
  </si>
  <si>
    <t>БИК 040349602</t>
  </si>
  <si>
    <t>р/сч. 40703810230000000109</t>
  </si>
  <si>
    <t>Филиал ПАО Сбербанка России</t>
  </si>
  <si>
    <t>Краснодарское отделение № 8619</t>
  </si>
  <si>
    <t>к/сч.30101810100000000602</t>
  </si>
  <si>
    <r>
      <t>(паспорт: серия, номер</t>
    </r>
    <r>
      <rPr>
        <sz val="4"/>
        <color theme="1"/>
        <rFont val="Times New Roman"/>
      </rPr>
      <t>,</t>
    </r>
    <r>
      <rPr>
        <sz val="8"/>
        <color theme="1"/>
        <rFont val="Times New Roman"/>
      </rPr>
      <t xml:space="preserve"> </t>
    </r>
    <r>
      <rPr>
        <sz val="7"/>
        <color theme="1"/>
        <rFont val="Times New Roman"/>
      </rPr>
      <t>когда и кем выдан</t>
    </r>
    <r>
      <rPr>
        <sz val="8"/>
        <color theme="1"/>
        <rFont val="Times New Roman"/>
      </rPr>
      <t>)</t>
    </r>
  </si>
  <si>
    <t>Тел./факс: (861) 277 – 47 – 64</t>
  </si>
  <si>
    <t xml:space="preserve">(банковские реквизиты (при наличии), телефон)       </t>
  </si>
  <si>
    <t xml:space="preserve">(телефон)            </t>
  </si>
  <si>
    <t>/С.Б. Бережной</t>
  </si>
  <si>
    <t>Заявление-согласие субъекта на обработку</t>
  </si>
  <si>
    <t>персональных данных подопечного</t>
  </si>
  <si>
    <t>Я,</t>
  </si>
  <si>
    <t>проживающий (ая)</t>
  </si>
  <si>
    <t>по адресу</t>
  </si>
  <si>
    <t>паспорт</t>
  </si>
  <si>
    <r>
      <t xml:space="preserve">в соответствии со ст. 9 </t>
    </r>
    <r>
      <rPr>
        <sz val="12"/>
        <rFont val="Times New Roman"/>
      </rPr>
      <t>Федерального закона от 27.07.2006  № 152-ФЗ «О персональных данных», даю согласие ЧПОУ ККУТТ, на обработку персональных данных моего/ей сына (дочери, подопечного):</t>
    </r>
  </si>
  <si>
    <t>ФИО, сына, дочери, подопечного</t>
  </si>
  <si>
    <t>а именно:</t>
  </si>
  <si>
    <t>Адрес</t>
  </si>
  <si>
    <t>Рейтинговые данные поступающего</t>
  </si>
  <si>
    <r>
      <t>Обработка вышеуказанных персональных данных будет осуществляться путем:</t>
    </r>
    <r>
      <rPr>
        <b/>
        <u/>
        <sz val="11"/>
        <color theme="1"/>
        <rFont val="Times New Roman"/>
      </rPr>
      <t xml:space="preserve"> внесения в </t>
    </r>
    <r>
      <rPr>
        <b/>
        <u/>
        <sz val="12"/>
        <color theme="1"/>
        <rFont val="Times New Roman"/>
      </rPr>
      <t>Федеральную информационную систему  ФИС ГИА и Приема, размещение данных на официальном сайте колледжа www.kkutt.ru.</t>
    </r>
  </si>
  <si>
    <t>Для обработки в целях</t>
  </si>
  <si>
    <t>Соблюдения принципов открытости и прозрачности работы приемной комиссии ЧПОУ ККУТТ</t>
  </si>
  <si>
    <r>
      <t xml:space="preserve">Я утверждаю, что ознакомлен </t>
    </r>
    <r>
      <rPr>
        <sz val="12"/>
        <color theme="1"/>
        <rFont val="Times New Roman"/>
      </rPr>
      <t>с документами организации, устанавливающими порядок обработки персональных данных, а также с моими правами и обязанностями в этой области.</t>
    </r>
  </si>
  <si>
    <t xml:space="preserve">Согласие вступает в силу со дня его подписания и действует в течение </t>
  </si>
  <si>
    <t>вего периода обучения</t>
  </si>
  <si>
    <t>Согласие может быть отозвано мною в любое время на основании моего письменного заявления</t>
  </si>
  <si>
    <t>Заявление-согласие субъекта на обработку его персональных данных</t>
  </si>
  <si>
    <t>в соответствии со ст. 9 Федерального закона от 27.07.2006 № 152-ФЗ «О персональных данных», даю согласие ЧПОУ ККУТТ  на обработку моих персональных данных, а именно:</t>
  </si>
  <si>
    <t>всего периода обучения</t>
  </si>
  <si>
    <t>Расписка</t>
  </si>
  <si>
    <t>рег. номер 24</t>
  </si>
  <si>
    <t>в получении документов при приеме заявления в ЧПОУ ККУТТ</t>
  </si>
  <si>
    <t>Приняты следующие документы для зачисления в число студентов:</t>
  </si>
  <si>
    <t>Документы</t>
  </si>
  <si>
    <t>Количество</t>
  </si>
  <si>
    <t xml:space="preserve">Копия документа, удостоверяющая личность </t>
  </si>
  <si>
    <t>Фото 3x4 см</t>
  </si>
  <si>
    <t>Другие документы</t>
  </si>
  <si>
    <t xml:space="preserve">Оригиналы документов необходимо предоставить не позднее </t>
  </si>
  <si>
    <t>12.00</t>
  </si>
  <si>
    <t>для поступающих на очную форму обучения</t>
  </si>
  <si>
    <t>Оплату произвести по реквизитам колледжа</t>
  </si>
  <si>
    <t xml:space="preserve">В назначении платежа указать </t>
  </si>
  <si>
    <t>ФИО поступающего</t>
  </si>
  <si>
    <t>Специальность</t>
  </si>
  <si>
    <t xml:space="preserve">Оплата </t>
  </si>
  <si>
    <t>Реквизиты</t>
  </si>
  <si>
    <t>Частное профессиональное образовательное учреждение  Краснодарский колледж управления, техники и технологий</t>
  </si>
  <si>
    <r>
      <t>Юр. адрес: г.</t>
    </r>
    <r>
      <rPr>
        <sz val="12"/>
        <color theme="1"/>
        <rFont val="Times New Roman"/>
      </rPr>
      <t xml:space="preserve"> Краснодар, ул. Стасова 182/1</t>
    </r>
  </si>
  <si>
    <r>
      <t>ИНН:</t>
    </r>
    <r>
      <rPr>
        <sz val="12"/>
        <color theme="1"/>
        <rFont val="Times New Roman"/>
      </rPr>
      <t xml:space="preserve"> 2308079568</t>
    </r>
  </si>
  <si>
    <r>
      <t>КПП:</t>
    </r>
    <r>
      <rPr>
        <sz val="12"/>
        <color theme="1"/>
        <rFont val="Times New Roman"/>
      </rPr>
      <t xml:space="preserve"> 231201001</t>
    </r>
  </si>
  <si>
    <r>
      <t>Р/сч:</t>
    </r>
    <r>
      <rPr>
        <sz val="12"/>
        <color theme="1"/>
        <rFont val="Times New Roman"/>
      </rPr>
      <t xml:space="preserve"> 40703810230000000109</t>
    </r>
  </si>
  <si>
    <t xml:space="preserve"> Отделение №8619 Сбербанка России  г. Краснодар</t>
  </si>
  <si>
    <r>
      <t>БИК:</t>
    </r>
    <r>
      <rPr>
        <sz val="12"/>
        <color theme="1"/>
        <rFont val="Times New Roman"/>
      </rPr>
      <t xml:space="preserve"> 040349602</t>
    </r>
  </si>
  <si>
    <r>
      <t>К/сч:</t>
    </r>
    <r>
      <rPr>
        <sz val="12"/>
        <color theme="1"/>
        <rFont val="Times New Roman"/>
      </rPr>
      <t xml:space="preserve"> 30101810100000000602</t>
    </r>
  </si>
  <si>
    <t>Оплата картой любого банка</t>
  </si>
  <si>
    <t>Сбербанк</t>
  </si>
  <si>
    <t>Квитанцию об оплате необходимо направить на электронную почту pk_kkutt@kkutt.ru или в в телеграмм на номер +7988 369-58-29</t>
  </si>
  <si>
    <t>Частное профессиональное образовательное учреждение Краснодарский колледж управления, техники и технологий</t>
  </si>
  <si>
    <t>Опись документов личного дела №</t>
  </si>
  <si>
    <t>Фамилия, имя, отчество абитуриента</t>
  </si>
  <si>
    <t>№ п/п</t>
  </si>
  <si>
    <t>Наименование документа</t>
  </si>
  <si>
    <t>Кол-во листов</t>
  </si>
  <si>
    <t>1 экз.</t>
  </si>
  <si>
    <t>Аттестат (копия)</t>
  </si>
  <si>
    <t>Заявление-согласие на обработку персональных данных</t>
  </si>
  <si>
    <t>Паспорт (копия)</t>
  </si>
  <si>
    <t>СНИЛС (копия)</t>
  </si>
  <si>
    <t>Договор</t>
  </si>
  <si>
    <t>Выписка из приказа о зачислении</t>
  </si>
  <si>
    <t>Документы приняты</t>
  </si>
  <si>
    <t>Документы возвращены в связи с уходом</t>
  </si>
  <si>
    <t>Дата приема документов</t>
  </si>
  <si>
    <t>ФИО и роспись принявшего документы</t>
  </si>
  <si>
    <t>Дата выдачи документов</t>
  </si>
  <si>
    <t>ФИО и роспись выдавшего документы</t>
  </si>
  <si>
    <t>Таблица</t>
  </si>
  <si>
    <t>9 кл.</t>
  </si>
  <si>
    <t>11 кл</t>
  </si>
  <si>
    <t>1 см.  Очная</t>
  </si>
  <si>
    <t>2 года 10 мес.</t>
  </si>
  <si>
    <t>08.02.12 Строительство и эксплуатация автомобильных дорог и аэродромов и городских путей сообщений</t>
  </si>
  <si>
    <t>1 года 10 мес.</t>
  </si>
  <si>
    <t>СЗ10</t>
  </si>
  <si>
    <t>Диплом</t>
  </si>
  <si>
    <t>18.02.09 Переработка нефти и газа</t>
  </si>
  <si>
    <t>семьдесят две тысячи</t>
  </si>
  <si>
    <t>СМб01</t>
  </si>
  <si>
    <t>Свидетельство</t>
  </si>
  <si>
    <t>21.02.19 Землеустройство</t>
  </si>
  <si>
    <t>семьдесят шесть тысяч</t>
  </si>
  <si>
    <t>СМ02</t>
  </si>
  <si>
    <t>23.02.01 Организация перевозок и управление на транспорте</t>
  </si>
  <si>
    <t>СМ10</t>
  </si>
  <si>
    <t>38.02.01 Экономика и бухгалтерский учет</t>
  </si>
  <si>
    <t>семьдесят восемь тысяч</t>
  </si>
  <si>
    <t>ПН01</t>
  </si>
  <si>
    <t>38.02.08 Торговое дело</t>
  </si>
  <si>
    <t>ПН10</t>
  </si>
  <si>
    <t>38.02.07 Банковское дело</t>
  </si>
  <si>
    <t>ОДб01</t>
  </si>
  <si>
    <t>Выбрать срок обучения</t>
  </si>
  <si>
    <t>ОД02</t>
  </si>
  <si>
    <t>ОД10</t>
  </si>
  <si>
    <t>Среднее общее</t>
  </si>
  <si>
    <t>Аталян Б.Р.</t>
  </si>
  <si>
    <t>двести тридцать одна тысяча</t>
  </si>
  <si>
    <t>ЗУ01</t>
  </si>
  <si>
    <t>Отец</t>
  </si>
  <si>
    <t>Документы поданы по средствам почты</t>
  </si>
  <si>
    <t>триста двенадцать тысяч</t>
  </si>
  <si>
    <t>ЗУ10</t>
  </si>
  <si>
    <t>Опекун</t>
  </si>
  <si>
    <t>Лаптинова И.Д.</t>
  </si>
  <si>
    <t>двести тридцать четыре тысячи</t>
  </si>
  <si>
    <t>БЭ01</t>
  </si>
  <si>
    <t>Сведетельство о рождении</t>
  </si>
  <si>
    <t>Законный представитель</t>
  </si>
  <si>
    <t>Мнацаканов Е.Б.</t>
  </si>
  <si>
    <t>двести двадцать восемь тысяч</t>
  </si>
  <si>
    <t>БЭ10</t>
  </si>
  <si>
    <t>Вид на жительство</t>
  </si>
  <si>
    <t>Поступающий</t>
  </si>
  <si>
    <t>нет</t>
  </si>
  <si>
    <t>двести шестнадцать тысяч</t>
  </si>
  <si>
    <t>БД01</t>
  </si>
  <si>
    <t>Удостоверение беженца</t>
  </si>
  <si>
    <t>Махоткина Т.Г.</t>
  </si>
  <si>
    <t>сто сорок четыре тысячи</t>
  </si>
  <si>
    <t>БД10</t>
  </si>
  <si>
    <t>Документы поданы по средствам ГОС УСЛУГ</t>
  </si>
  <si>
    <t>триста четыре тысячи</t>
  </si>
  <si>
    <t>ТД01</t>
  </si>
  <si>
    <t>ТД10</t>
  </si>
  <si>
    <t>Белоруссия</t>
  </si>
  <si>
    <t>сорок три тысячи</t>
  </si>
  <si>
    <t>Выбрать.</t>
  </si>
  <si>
    <t>Украина</t>
  </si>
  <si>
    <t>сорок одну тысячу</t>
  </si>
  <si>
    <t>Казахстан</t>
  </si>
  <si>
    <t>тридцать семь тысяч</t>
  </si>
  <si>
    <t>жен.</t>
  </si>
  <si>
    <t>Узбекистан</t>
  </si>
  <si>
    <t>Таджикистан</t>
  </si>
  <si>
    <t>Армения</t>
  </si>
  <si>
    <t>Грузия</t>
  </si>
  <si>
    <t>Абхазия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</si>
</sst>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1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color indexed="2"/>
      <name val="Times New Roman"/>
    </font>
    <font>
      <sz val="14"/>
      <color theme="1"/>
      <name val="Times New Roman"/>
    </font>
    <font>
      <sz val="11"/>
      <color theme="1"/>
      <name val="Times New Roman"/>
    </font>
    <font>
      <b/>
      <sz val="11"/>
      <name val="Times New Roman"/>
    </font>
    <font>
      <b/>
      <sz val="11"/>
      <color indexed="2"/>
      <name val="Times New Roman"/>
    </font>
    <font>
      <sz val="8"/>
      <color theme="1"/>
      <name val="Times New Roman"/>
    </font>
    <font>
      <sz val="12"/>
      <name val="Times New Roman"/>
    </font>
    <font>
      <sz val="11"/>
      <name val="Times New Roman"/>
    </font>
    <font>
      <sz val="10"/>
      <color theme="1"/>
      <name val="Times New Roman"/>
    </font>
    <font>
      <sz val="11"/>
      <color theme="1"/>
      <name val="Times"/>
    </font>
    <font>
      <sz val="9"/>
      <color theme="1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u/>
      <sz val="12"/>
      <name val="Times New Roman"/>
    </font>
    <font>
      <u/>
      <sz val="12"/>
      <color theme="1"/>
      <name val="Times New Roman"/>
    </font>
    <font>
      <u/>
      <sz val="11"/>
      <color theme="1"/>
      <name val="Times New Roman"/>
    </font>
    <font>
      <sz val="12"/>
      <color indexed="2"/>
      <name val="Times New Roman"/>
    </font>
    <font>
      <sz val="10"/>
      <name val="Times New Roman"/>
    </font>
    <font>
      <sz val="8"/>
      <name val="Times New Roman"/>
    </font>
    <font>
      <sz val="9.5"/>
      <color theme="1"/>
      <name val="Times New Roman"/>
    </font>
    <font>
      <sz val="7.5"/>
      <color theme="1"/>
      <name val="Times New Roman"/>
    </font>
    <font>
      <sz val="10.5"/>
      <color theme="1"/>
      <name val="Times New Roman"/>
    </font>
    <font>
      <b/>
      <sz val="14"/>
      <color theme="1"/>
      <name val="Times New Roman"/>
    </font>
    <font>
      <sz val="9"/>
      <name val="Times New Roman"/>
    </font>
    <font>
      <b/>
      <sz val="11"/>
      <color theme="1"/>
      <name val="Times New Roman"/>
    </font>
    <font>
      <sz val="10.8"/>
      <color theme="1"/>
      <name val="Times New Roman"/>
    </font>
    <font>
      <sz val="11"/>
      <color rgb="FFC00000"/>
      <name val="Times New Roman"/>
    </font>
    <font>
      <b/>
      <sz val="10"/>
      <color theme="1"/>
      <name val="Times New Roman"/>
    </font>
    <font>
      <sz val="7"/>
      <color theme="1"/>
      <name val="Times New Roman"/>
    </font>
    <font>
      <b/>
      <u/>
      <sz val="12"/>
      <color theme="1"/>
      <name val="Times New Roman"/>
    </font>
    <font>
      <b/>
      <u/>
      <sz val="11"/>
      <color theme="1"/>
      <name val="Times New Roman"/>
    </font>
    <font>
      <b/>
      <sz val="12"/>
      <color theme="1"/>
      <name val="Times New Roman"/>
    </font>
    <font>
      <b/>
      <sz val="14"/>
      <color theme="1"/>
      <name val="Calibri"/>
      <scheme val="minor"/>
    </font>
    <font>
      <b/>
      <sz val="11"/>
      <color theme="1"/>
      <name val="Calibri"/>
      <scheme val="minor"/>
    </font>
    <font>
      <b/>
      <sz val="8"/>
      <color theme="1"/>
      <name val="Calibri"/>
      <scheme val="minor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color theme="1"/>
      <name val="Calibri"/>
      <scheme val="minor"/>
    </font>
    <font>
      <sz val="4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35">
    <border>
      <left/>
      <right/>
      <top/>
      <bottom/>
      <diagonal/>
    </border>
    <border>
      <left style="medium">
        <color indexed="2"/>
      </left>
      <right style="medium">
        <color auto="1"/>
      </right>
      <top style="medium">
        <color indexed="2"/>
      </top>
      <bottom style="medium">
        <color indexed="2"/>
      </bottom>
      <diagonal/>
    </border>
    <border>
      <left/>
      <right/>
      <top style="medium">
        <color indexed="2"/>
      </top>
      <bottom style="medium">
        <color indexed="2"/>
      </bottom>
      <diagonal/>
    </border>
    <border>
      <left/>
      <right style="medium">
        <color indexed="2"/>
      </right>
      <top style="medium">
        <color indexed="2"/>
      </top>
      <bottom style="medium">
        <color indexed="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thin">
        <color auto="1"/>
      </top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thin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rgb="FFC00000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9" fontId="39" fillId="0" borderId="0" applyFont="0" applyFill="0" applyBorder="0" applyProtection="0"/>
  </cellStyleXfs>
  <cellXfs count="30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6" fillId="0" borderId="0" xfId="0" applyFont="1"/>
    <xf numFmtId="49" fontId="6" fillId="0" borderId="4" xfId="0" applyNumberFormat="1" applyFont="1" applyBorder="1"/>
    <xf numFmtId="0" fontId="7" fillId="0" borderId="0" xfId="0" applyFont="1"/>
    <xf numFmtId="0" fontId="8" fillId="0" borderId="0" xfId="0" applyFont="1" applyAlignment="1">
      <alignment horizontal="left" vertical="center" indent="2"/>
    </xf>
    <xf numFmtId="0" fontId="4" fillId="0" borderId="4" xfId="0" applyFont="1" applyBorder="1"/>
    <xf numFmtId="0" fontId="9" fillId="0" borderId="4" xfId="0" applyFont="1" applyBorder="1"/>
    <xf numFmtId="0" fontId="0" fillId="0" borderId="0" xfId="0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left" indent="2"/>
    </xf>
    <xf numFmtId="0" fontId="4" fillId="0" borderId="6" xfId="0" applyFont="1" applyBorder="1"/>
    <xf numFmtId="0" fontId="1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indent="2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left"/>
    </xf>
    <xf numFmtId="0" fontId="11" fillId="0" borderId="0" xfId="0" applyFont="1" applyAlignment="1">
      <alignment horizontal="center"/>
    </xf>
    <xf numFmtId="14" fontId="4" fillId="0" borderId="5" xfId="0" applyNumberFormat="1" applyFont="1" applyBorder="1"/>
    <xf numFmtId="0" fontId="1" fillId="0" borderId="5" xfId="1" applyFont="1" applyBorder="1"/>
    <xf numFmtId="0" fontId="4" fillId="0" borderId="7" xfId="0" applyFont="1" applyBorder="1"/>
    <xf numFmtId="0" fontId="0" fillId="0" borderId="6" xfId="0" applyBorder="1"/>
    <xf numFmtId="0" fontId="10" fillId="0" borderId="0" xfId="0" applyFont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4" fillId="0" borderId="4" xfId="0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4" fillId="0" borderId="15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6" xfId="0" applyFont="1" applyBorder="1" applyAlignment="1">
      <alignment horizontal="justify" vertical="center"/>
    </xf>
    <xf numFmtId="0" fontId="10" fillId="0" borderId="0" xfId="0" applyFont="1"/>
    <xf numFmtId="0" fontId="12" fillId="0" borderId="0" xfId="0" applyFont="1" applyAlignment="1">
      <alignment horizontal="justify" vertical="center"/>
    </xf>
    <xf numFmtId="0" fontId="14" fillId="0" borderId="0" xfId="0" applyFont="1"/>
    <xf numFmtId="0" fontId="4" fillId="0" borderId="5" xfId="0" applyFont="1" applyBorder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indent="2"/>
    </xf>
    <xf numFmtId="0" fontId="16" fillId="0" borderId="0" xfId="0" applyFont="1" applyAlignment="1">
      <alignment vertical="center" wrapText="1"/>
    </xf>
    <xf numFmtId="0" fontId="17" fillId="0" borderId="0" xfId="0" applyFont="1"/>
    <xf numFmtId="0" fontId="17" fillId="0" borderId="16" xfId="0" applyFont="1" applyBorder="1"/>
    <xf numFmtId="0" fontId="18" fillId="0" borderId="17" xfId="0" applyFont="1" applyBorder="1" applyAlignment="1">
      <alignment horizontal="left" vertical="center" indent="2"/>
    </xf>
    <xf numFmtId="0" fontId="4" fillId="0" borderId="18" xfId="0" applyFont="1" applyBorder="1"/>
    <xf numFmtId="49" fontId="4" fillId="0" borderId="5" xfId="0" applyNumberFormat="1" applyFont="1" applyBorder="1"/>
    <xf numFmtId="0" fontId="4" fillId="0" borderId="19" xfId="0" applyFont="1" applyBorder="1"/>
    <xf numFmtId="14" fontId="4" fillId="0" borderId="4" xfId="0" applyNumberFormat="1" applyFont="1" applyBorder="1"/>
    <xf numFmtId="14" fontId="4" fillId="0" borderId="0" xfId="0" applyNumberFormat="1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7" fillId="0" borderId="7" xfId="0" applyFont="1" applyBorder="1"/>
    <xf numFmtId="0" fontId="2" fillId="0" borderId="17" xfId="0" applyFont="1" applyBorder="1" applyAlignment="1">
      <alignment horizontal="center"/>
    </xf>
    <xf numFmtId="0" fontId="19" fillId="0" borderId="20" xfId="0" applyFont="1" applyBorder="1"/>
    <xf numFmtId="0" fontId="10" fillId="0" borderId="21" xfId="0" applyFont="1" applyBorder="1"/>
    <xf numFmtId="0" fontId="10" fillId="0" borderId="20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0" fillId="0" borderId="19" xfId="0" applyBorder="1"/>
    <xf numFmtId="0" fontId="4" fillId="0" borderId="20" xfId="0" applyFont="1" applyBorder="1"/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0" fillId="0" borderId="4" xfId="0" applyBorder="1"/>
    <xf numFmtId="0" fontId="4" fillId="0" borderId="4" xfId="0" applyFont="1" applyBorder="1" applyAlignment="1">
      <alignment wrapText="1"/>
    </xf>
    <xf numFmtId="0" fontId="20" fillId="0" borderId="7" xfId="0" applyFont="1" applyBorder="1" applyAlignment="1">
      <alignment horizontal="left" vertical="center" indent="2"/>
    </xf>
    <xf numFmtId="0" fontId="20" fillId="0" borderId="7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9" fillId="0" borderId="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49" fontId="4" fillId="0" borderId="4" xfId="0" applyNumberFormat="1" applyFont="1" applyBorder="1"/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4" fillId="0" borderId="4" xfId="0" applyFont="1" applyBorder="1"/>
    <xf numFmtId="0" fontId="14" fillId="0" borderId="5" xfId="0" applyFont="1" applyBorder="1"/>
    <xf numFmtId="0" fontId="25" fillId="0" borderId="0" xfId="0" applyFont="1" applyAlignment="1">
      <alignment horizontal="left" vertical="center"/>
    </xf>
    <xf numFmtId="0" fontId="14" fillId="0" borderId="22" xfId="0" applyFont="1" applyBorder="1" applyAlignment="1">
      <alignment horizontal="justify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horizontal="right" vertical="top"/>
    </xf>
    <xf numFmtId="49" fontId="0" fillId="0" borderId="0" xfId="0" applyNumberFormat="1"/>
    <xf numFmtId="0" fontId="4" fillId="0" borderId="0" xfId="0" applyFont="1" applyAlignment="1">
      <alignment horizontal="left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28" fillId="0" borderId="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0" fillId="0" borderId="0" xfId="2" applyNumberForma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14" fontId="10" fillId="0" borderId="5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4" xfId="0" applyFont="1" applyBorder="1"/>
    <xf numFmtId="0" fontId="8" fillId="0" borderId="0" xfId="0" applyFont="1" applyAlignment="1">
      <alignment vertical="center" wrapText="1"/>
    </xf>
    <xf numFmtId="0" fontId="12" fillId="0" borderId="0" xfId="0" applyFont="1" applyAlignment="1">
      <alignment vertical="top"/>
    </xf>
    <xf numFmtId="0" fontId="8" fillId="0" borderId="0" xfId="0" applyFont="1"/>
    <xf numFmtId="0" fontId="12" fillId="0" borderId="0" xfId="0" applyFont="1" applyAlignment="1">
      <alignment horizontal="center" vertical="top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164" fontId="4" fillId="0" borderId="4" xfId="0" applyNumberFormat="1" applyFont="1" applyBorder="1"/>
    <xf numFmtId="0" fontId="1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21" xfId="0" applyFont="1" applyBorder="1"/>
    <xf numFmtId="0" fontId="10" fillId="0" borderId="4" xfId="0" applyFont="1" applyBorder="1" applyAlignment="1">
      <alignment wrapText="1"/>
    </xf>
    <xf numFmtId="0" fontId="26" fillId="0" borderId="0" xfId="0" applyFont="1"/>
    <xf numFmtId="0" fontId="26" fillId="0" borderId="4" xfId="0" applyFont="1" applyBorder="1"/>
    <xf numFmtId="0" fontId="33" fillId="0" borderId="4" xfId="0" applyFont="1" applyBorder="1"/>
    <xf numFmtId="0" fontId="5" fillId="0" borderId="0" xfId="0" applyFont="1"/>
    <xf numFmtId="0" fontId="10" fillId="0" borderId="7" xfId="0" applyFont="1" applyBorder="1"/>
    <xf numFmtId="0" fontId="34" fillId="0" borderId="21" xfId="0" applyFont="1" applyBorder="1"/>
    <xf numFmtId="0" fontId="35" fillId="0" borderId="21" xfId="0" applyFont="1" applyBorder="1"/>
    <xf numFmtId="0" fontId="34" fillId="0" borderId="0" xfId="0" applyFont="1"/>
    <xf numFmtId="1" fontId="34" fillId="0" borderId="0" xfId="0" applyNumberFormat="1" applyFont="1"/>
    <xf numFmtId="1" fontId="34" fillId="0" borderId="7" xfId="0" applyNumberFormat="1" applyFont="1" applyBorder="1"/>
    <xf numFmtId="0" fontId="34" fillId="0" borderId="7" xfId="0" applyFont="1" applyBorder="1"/>
    <xf numFmtId="0" fontId="33" fillId="0" borderId="0" xfId="0" applyFont="1" applyAlignment="1">
      <alignment vertical="center"/>
    </xf>
    <xf numFmtId="0" fontId="37" fillId="0" borderId="0" xfId="0" applyFont="1"/>
    <xf numFmtId="0" fontId="37" fillId="0" borderId="23" xfId="0" applyFont="1" applyBorder="1"/>
    <xf numFmtId="0" fontId="37" fillId="0" borderId="24" xfId="0" applyFont="1" applyBorder="1"/>
    <xf numFmtId="0" fontId="37" fillId="0" borderId="25" xfId="0" applyFont="1" applyBorder="1"/>
    <xf numFmtId="0" fontId="37" fillId="0" borderId="26" xfId="0" applyFont="1" applyBorder="1"/>
    <xf numFmtId="0" fontId="37" fillId="0" borderId="0" xfId="0" applyFont="1" applyAlignment="1">
      <alignment horizontal="center"/>
    </xf>
    <xf numFmtId="0" fontId="33" fillId="0" borderId="4" xfId="0" applyFont="1" applyBorder="1" applyAlignment="1">
      <alignment horizontal="right"/>
    </xf>
    <xf numFmtId="0" fontId="14" fillId="0" borderId="21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/>
    <xf numFmtId="0" fontId="0" fillId="0" borderId="21" xfId="0" applyBorder="1"/>
    <xf numFmtId="0" fontId="14" fillId="0" borderId="21" xfId="0" applyFont="1" applyBorder="1" applyAlignment="1">
      <alignment wrapText="1"/>
    </xf>
    <xf numFmtId="0" fontId="14" fillId="0" borderId="33" xfId="0" applyFont="1" applyBorder="1"/>
    <xf numFmtId="0" fontId="18" fillId="0" borderId="33" xfId="0" applyFont="1" applyBorder="1"/>
    <xf numFmtId="0" fontId="2" fillId="0" borderId="0" xfId="0" applyFont="1"/>
    <xf numFmtId="3" fontId="14" fillId="0" borderId="21" xfId="0" applyNumberFormat="1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0" fontId="14" fillId="0" borderId="34" xfId="0" applyFont="1" applyBorder="1"/>
    <xf numFmtId="0" fontId="4" fillId="0" borderId="5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4" fillId="0" borderId="4" xfId="0" applyNumberFormat="1" applyFont="1" applyBorder="1" applyAlignment="1" applyProtection="1">
      <alignment horizontal="center"/>
    </xf>
    <xf numFmtId="0" fontId="4" fillId="0" borderId="5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left" vertical="center" wrapText="1"/>
    </xf>
    <xf numFmtId="49" fontId="4" fillId="0" borderId="5" xfId="0" quotePrefix="1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49" fontId="10" fillId="0" borderId="5" xfId="0" applyNumberFormat="1" applyFont="1" applyBorder="1" applyAlignment="1">
      <alignment horizontal="left" wrapText="1"/>
    </xf>
    <xf numFmtId="49" fontId="10" fillId="0" borderId="4" xfId="0" applyNumberFormat="1" applyFont="1" applyBorder="1" applyAlignment="1">
      <alignment horizontal="left" wrapText="1"/>
    </xf>
    <xf numFmtId="0" fontId="4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9" fillId="0" borderId="20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14" fontId="14" fillId="0" borderId="4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left" vertical="center" wrapText="1"/>
    </xf>
    <xf numFmtId="14" fontId="14" fillId="0" borderId="4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4" fillId="0" borderId="4" xfId="0" applyFont="1" applyBorder="1" applyAlignment="1">
      <alignment horizontal="center"/>
    </xf>
    <xf numFmtId="0" fontId="12" fillId="0" borderId="0" xfId="0" applyFont="1" applyAlignment="1">
      <alignment vertical="center" wrapText="1"/>
    </xf>
    <xf numFmtId="0" fontId="29" fillId="0" borderId="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25" fillId="0" borderId="0" xfId="0" applyFont="1" applyAlignment="1">
      <alignment horizontal="left" vertical="center" wrapText="1"/>
    </xf>
    <xf numFmtId="14" fontId="30" fillId="0" borderId="4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2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1" fontId="9" fillId="0" borderId="4" xfId="0" applyNumberFormat="1" applyFont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26" fillId="0" borderId="0" xfId="0" applyFont="1" applyAlignment="1">
      <alignment vertical="center" wrapText="1"/>
    </xf>
    <xf numFmtId="0" fontId="28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wrapText="1"/>
    </xf>
    <xf numFmtId="164" fontId="17" fillId="0" borderId="0" xfId="0" applyNumberFormat="1" applyFont="1" applyAlignment="1">
      <alignment horizontal="center"/>
    </xf>
    <xf numFmtId="0" fontId="8" fillId="0" borderId="0" xfId="0" applyFont="1" applyAlignment="1">
      <alignment horizontal="left" wrapText="1"/>
    </xf>
    <xf numFmtId="164" fontId="4" fillId="0" borderId="4" xfId="0" applyNumberFormat="1" applyFont="1" applyBorder="1" applyAlignment="1">
      <alignment horizontal="center"/>
    </xf>
    <xf numFmtId="0" fontId="31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14" fontId="4" fillId="0" borderId="4" xfId="0" applyNumberFormat="1" applyFont="1" applyBorder="1" applyAlignment="1">
      <alignment horizontal="center"/>
    </xf>
    <xf numFmtId="164" fontId="17" fillId="0" borderId="0" xfId="0" applyNumberFormat="1" applyFont="1" applyAlignment="1">
      <alignment horizontal="left" vertical="top" wrapText="1"/>
    </xf>
    <xf numFmtId="0" fontId="3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8" fillId="0" borderId="25" xfId="0" applyFont="1" applyBorder="1" applyAlignment="1">
      <alignment horizontal="center" wrapText="1"/>
    </xf>
    <xf numFmtId="0" fontId="38" fillId="0" borderId="26" xfId="0" applyFont="1" applyBorder="1" applyAlignment="1">
      <alignment horizontal="center" wrapText="1"/>
    </xf>
    <xf numFmtId="0" fontId="38" fillId="0" borderId="27" xfId="0" applyFont="1" applyBorder="1" applyAlignment="1">
      <alignment horizontal="center" wrapText="1"/>
    </xf>
    <xf numFmtId="0" fontId="38" fillId="0" borderId="28" xfId="0" applyFont="1" applyBorder="1" applyAlignment="1">
      <alignment horizontal="center" wrapText="1"/>
    </xf>
    <xf numFmtId="0" fontId="34" fillId="0" borderId="20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20" xfId="0" applyFont="1" applyBorder="1" applyAlignment="1">
      <alignment horizontal="left"/>
    </xf>
    <xf numFmtId="0" fontId="34" fillId="0" borderId="5" xfId="0" applyFont="1" applyBorder="1" applyAlignment="1">
      <alignment horizontal="left"/>
    </xf>
    <xf numFmtId="0" fontId="34" fillId="0" borderId="19" xfId="0" applyFont="1" applyBorder="1" applyAlignment="1">
      <alignment horizontal="left"/>
    </xf>
    <xf numFmtId="0" fontId="36" fillId="0" borderId="20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14" fontId="26" fillId="0" borderId="4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33" fillId="0" borderId="4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4" fillId="0" borderId="2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1" fontId="14" fillId="0" borderId="5" xfId="0" applyNumberFormat="1" applyFont="1" applyBorder="1" applyAlignment="1">
      <alignment horizontal="right"/>
    </xf>
    <xf numFmtId="1" fontId="14" fillId="0" borderId="19" xfId="0" applyNumberFormat="1" applyFont="1" applyBorder="1" applyAlignment="1">
      <alignment horizontal="right"/>
    </xf>
    <xf numFmtId="49" fontId="14" fillId="0" borderId="5" xfId="0" applyNumberFormat="1" applyFont="1" applyBorder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14" fontId="14" fillId="0" borderId="20" xfId="0" applyNumberFormat="1" applyFont="1" applyBorder="1" applyAlignment="1">
      <alignment horizontal="left"/>
    </xf>
    <xf numFmtId="14" fontId="14" fillId="0" borderId="5" xfId="0" applyNumberFormat="1" applyFont="1" applyBorder="1" applyAlignment="1">
      <alignment horizontal="left"/>
    </xf>
    <xf numFmtId="14" fontId="14" fillId="0" borderId="19" xfId="0" applyNumberFormat="1" applyFont="1" applyBorder="1" applyAlignment="1">
      <alignment horizontal="left"/>
    </xf>
    <xf numFmtId="14" fontId="14" fillId="0" borderId="20" xfId="0" applyNumberFormat="1" applyFont="1" applyBorder="1" applyAlignment="1">
      <alignment horizontal="center"/>
    </xf>
    <xf numFmtId="14" fontId="14" fillId="0" borderId="19" xfId="0" applyNumberFormat="1" applyFont="1" applyBorder="1" applyAlignment="1">
      <alignment horizontal="center"/>
    </xf>
    <xf numFmtId="49" fontId="14" fillId="0" borderId="20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29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32</xdr:row>
      <xdr:rowOff>9524</xdr:rowOff>
    </xdr:from>
    <xdr:to>
      <xdr:col>9</xdr:col>
      <xdr:colOff>1247775</xdr:colOff>
      <xdr:row>37</xdr:row>
      <xdr:rowOff>19050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534025" y="7238999"/>
          <a:ext cx="1219200" cy="1266826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32</xdr:row>
      <xdr:rowOff>108752</xdr:rowOff>
    </xdr:from>
    <xdr:to>
      <xdr:col>7</xdr:col>
      <xdr:colOff>552449</xdr:colOff>
      <xdr:row>37</xdr:row>
      <xdr:rowOff>85723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533775" y="7338227"/>
          <a:ext cx="1276350" cy="1234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59"/>
  <sheetViews>
    <sheetView tabSelected="1" workbookViewId="0">
      <selection activeCell="D30" sqref="D30:I30"/>
    </sheetView>
  </sheetViews>
  <sheetFormatPr defaultRowHeight="14.5" outlineLevelRow="1" x14ac:dyDescent="0.35"/>
  <cols>
    <col min="1" max="1" width="6.54296875" customWidth="1"/>
    <col min="2" max="2" width="13.1796875" customWidth="1"/>
    <col min="3" max="3" width="15.1796875" customWidth="1"/>
    <col min="4" max="4" width="11" customWidth="1"/>
    <col min="5" max="5" width="15" customWidth="1"/>
    <col min="6" max="6" width="11.453125" customWidth="1"/>
    <col min="7" max="7" width="13.26953125" customWidth="1"/>
    <col min="8" max="8" width="9.453125" customWidth="1"/>
    <col min="9" max="9" width="18.453125" customWidth="1"/>
    <col min="10" max="10" width="6.7265625" customWidth="1"/>
    <col min="20" max="20" width="1.1796875" customWidth="1"/>
    <col min="21" max="21" width="13.7265625" customWidth="1"/>
    <col min="22" max="23" width="13.54296875" customWidth="1"/>
    <col min="24" max="24" width="12.81640625" customWidth="1"/>
  </cols>
  <sheetData>
    <row r="1" spans="1:11" ht="18" x14ac:dyDescent="0.4">
      <c r="A1" s="1" t="s">
        <v>0</v>
      </c>
      <c r="B1" s="2"/>
      <c r="C1" s="3"/>
      <c r="E1" s="4" t="s">
        <v>1</v>
      </c>
      <c r="F1" s="5" t="s">
        <v>2</v>
      </c>
      <c r="G1" s="6" t="s">
        <v>3</v>
      </c>
      <c r="H1" s="7" t="s">
        <v>4</v>
      </c>
      <c r="I1" s="8" t="s">
        <v>5</v>
      </c>
    </row>
    <row r="2" spans="1:11" ht="9" customHeight="1" x14ac:dyDescent="0.35">
      <c r="A2" s="5"/>
      <c r="B2" s="5"/>
      <c r="C2" s="5"/>
      <c r="D2" s="5"/>
      <c r="E2" s="5"/>
      <c r="F2" s="5"/>
      <c r="G2" s="5"/>
      <c r="H2" s="5"/>
      <c r="I2" s="9" t="s">
        <v>6</v>
      </c>
    </row>
    <row r="3" spans="1:11" ht="15.5" x14ac:dyDescent="0.35">
      <c r="A3" s="10"/>
      <c r="B3" s="10" t="s">
        <v>7</v>
      </c>
      <c r="C3" s="162" t="s">
        <v>8</v>
      </c>
      <c r="D3" s="162"/>
      <c r="E3" s="162"/>
      <c r="F3" s="162"/>
      <c r="G3" s="11"/>
      <c r="I3" s="12" t="str">
        <f>LEFT(C3,FIND(" ",C3,1)+1)&amp;"."&amp;MID(C3,FIND(" ",C3,FIND(" ",C3,1)+1)+1,1)&amp;"."</f>
        <v>Иванов И.И.</v>
      </c>
      <c r="J3" s="13"/>
      <c r="K3" s="13"/>
    </row>
    <row r="4" spans="1:11" ht="15.5" x14ac:dyDescent="0.35">
      <c r="A4" s="10"/>
      <c r="B4" s="5"/>
      <c r="C4" s="14"/>
      <c r="D4" s="14"/>
      <c r="E4" s="14"/>
      <c r="F4" s="14"/>
      <c r="G4" s="5"/>
      <c r="H4" s="14"/>
      <c r="I4" s="5"/>
      <c r="J4" s="13"/>
      <c r="K4" s="13"/>
    </row>
    <row r="5" spans="1:11" ht="15.5" x14ac:dyDescent="0.35">
      <c r="A5" s="10"/>
      <c r="B5" s="5"/>
      <c r="C5" s="163" t="s">
        <v>9</v>
      </c>
      <c r="D5" s="163"/>
      <c r="E5" s="163"/>
      <c r="F5" s="163"/>
      <c r="G5" s="163"/>
      <c r="H5" s="163"/>
      <c r="I5" s="163"/>
      <c r="J5" s="13"/>
    </row>
    <row r="6" spans="1:11" ht="15.5" x14ac:dyDescent="0.35">
      <c r="A6" s="10" t="s">
        <v>10</v>
      </c>
      <c r="B6" s="5"/>
      <c r="C6" s="164">
        <v>45292</v>
      </c>
      <c r="D6" s="164"/>
      <c r="E6" s="11"/>
      <c r="F6" s="11"/>
      <c r="G6" s="11"/>
      <c r="H6" s="11"/>
      <c r="I6" s="5"/>
      <c r="J6" s="13"/>
    </row>
    <row r="7" spans="1:11" ht="18.75" customHeight="1" x14ac:dyDescent="0.35">
      <c r="A7" s="10" t="s">
        <v>11</v>
      </c>
      <c r="B7" s="5"/>
      <c r="C7" s="165" t="s">
        <v>12</v>
      </c>
      <c r="D7" s="165"/>
      <c r="E7" s="165"/>
      <c r="F7" s="165"/>
      <c r="G7" s="165"/>
      <c r="H7" s="16" t="s">
        <v>13</v>
      </c>
      <c r="I7" s="17" t="s">
        <v>14</v>
      </c>
      <c r="J7" s="13"/>
    </row>
    <row r="8" spans="1:11" ht="15.5" x14ac:dyDescent="0.35">
      <c r="A8" s="10" t="s">
        <v>15</v>
      </c>
      <c r="B8" s="5"/>
      <c r="C8" s="166" t="s">
        <v>16</v>
      </c>
      <c r="D8" s="166"/>
      <c r="E8" s="166"/>
      <c r="F8" s="166"/>
      <c r="G8" s="166"/>
      <c r="H8" s="166"/>
      <c r="I8" s="166"/>
      <c r="J8" s="18"/>
    </row>
    <row r="9" spans="1:11" ht="15.5" x14ac:dyDescent="0.35">
      <c r="A9" s="10"/>
      <c r="B9" s="5"/>
      <c r="C9" s="167"/>
      <c r="D9" s="167"/>
      <c r="E9" s="167"/>
      <c r="F9" s="167"/>
      <c r="G9" s="167"/>
      <c r="H9" s="167"/>
      <c r="I9" s="167"/>
      <c r="J9" s="18"/>
    </row>
    <row r="10" spans="1:11" ht="15.5" x14ac:dyDescent="0.35">
      <c r="A10" s="168" t="s">
        <v>17</v>
      </c>
      <c r="B10" s="168"/>
      <c r="C10" s="166" t="s">
        <v>16</v>
      </c>
      <c r="D10" s="166"/>
      <c r="E10" s="166"/>
      <c r="F10" s="166"/>
      <c r="G10" s="166"/>
      <c r="H10" s="166"/>
      <c r="I10" s="166"/>
      <c r="J10" s="18"/>
    </row>
    <row r="11" spans="1:11" ht="15.5" x14ac:dyDescent="0.35">
      <c r="A11" s="20"/>
      <c r="B11" s="21"/>
      <c r="C11" s="167"/>
      <c r="D11" s="167"/>
      <c r="E11" s="167"/>
      <c r="F11" s="167"/>
      <c r="G11" s="167"/>
      <c r="H11" s="167"/>
      <c r="I11" s="167"/>
      <c r="J11" s="18"/>
    </row>
    <row r="12" spans="1:11" ht="15.5" x14ac:dyDescent="0.35">
      <c r="A12" s="168" t="s">
        <v>18</v>
      </c>
      <c r="B12" s="168"/>
      <c r="C12" s="22" t="s">
        <v>19</v>
      </c>
      <c r="D12" s="14"/>
      <c r="E12" s="14"/>
      <c r="F12" s="169" t="s">
        <v>20</v>
      </c>
      <c r="G12" s="169"/>
      <c r="H12" s="170" t="s">
        <v>21</v>
      </c>
      <c r="I12" s="170"/>
      <c r="J12" s="23"/>
    </row>
    <row r="13" spans="1:11" ht="15.5" x14ac:dyDescent="0.35">
      <c r="A13" s="20"/>
      <c r="B13" s="21"/>
      <c r="C13" s="14" t="s">
        <v>22</v>
      </c>
      <c r="D13" s="171" t="s">
        <v>23</v>
      </c>
      <c r="E13" s="171"/>
      <c r="F13" s="14" t="s">
        <v>24</v>
      </c>
      <c r="G13" s="171" t="s">
        <v>25</v>
      </c>
      <c r="H13" s="171"/>
      <c r="I13" s="171"/>
      <c r="J13" s="23"/>
    </row>
    <row r="14" spans="1:11" x14ac:dyDescent="0.35">
      <c r="A14" s="172" t="s">
        <v>26</v>
      </c>
      <c r="B14" s="172"/>
      <c r="C14" s="173" t="s">
        <v>27</v>
      </c>
      <c r="D14" s="173"/>
      <c r="E14" s="173"/>
      <c r="F14" s="173"/>
      <c r="G14" s="173"/>
      <c r="H14" s="173"/>
      <c r="I14" s="173"/>
      <c r="J14" s="23"/>
    </row>
    <row r="15" spans="1:11" x14ac:dyDescent="0.35">
      <c r="A15" s="172" t="s">
        <v>28</v>
      </c>
      <c r="B15" s="172"/>
      <c r="C15" s="24">
        <v>45292</v>
      </c>
      <c r="D15" s="5"/>
      <c r="E15" s="5" t="s">
        <v>29</v>
      </c>
      <c r="F15" s="5"/>
      <c r="G15" s="170" t="s">
        <v>30</v>
      </c>
      <c r="H15" s="170"/>
      <c r="I15" s="5"/>
      <c r="J15" s="18"/>
    </row>
    <row r="16" spans="1:11" ht="15.5" x14ac:dyDescent="0.35">
      <c r="B16" s="20" t="s">
        <v>31</v>
      </c>
      <c r="C16" s="171" t="s">
        <v>32</v>
      </c>
      <c r="D16" s="171"/>
      <c r="E16" s="5"/>
      <c r="F16" s="5" t="s">
        <v>33</v>
      </c>
      <c r="G16" s="170" t="s">
        <v>34</v>
      </c>
      <c r="H16" s="170"/>
      <c r="I16" s="5"/>
      <c r="J16" s="18"/>
    </row>
    <row r="17" spans="1:12" ht="15.5" x14ac:dyDescent="0.35">
      <c r="B17" s="10" t="s">
        <v>35</v>
      </c>
      <c r="C17" s="25"/>
      <c r="D17" s="26"/>
      <c r="E17" s="5"/>
      <c r="F17" s="5"/>
      <c r="G17" s="5"/>
      <c r="H17" s="5"/>
      <c r="I17" s="5"/>
      <c r="J17" s="18"/>
    </row>
    <row r="18" spans="1:12" ht="15.5" x14ac:dyDescent="0.35">
      <c r="B18" s="10" t="s">
        <v>36</v>
      </c>
      <c r="C18" s="10"/>
      <c r="D18" s="27"/>
      <c r="E18" s="5"/>
      <c r="G18" s="5"/>
      <c r="H18" s="13"/>
      <c r="I18" s="13"/>
      <c r="J18" s="18"/>
    </row>
    <row r="19" spans="1:12" ht="8.25" customHeight="1" x14ac:dyDescent="0.35">
      <c r="B19" s="10"/>
      <c r="C19" s="10"/>
      <c r="D19" s="10"/>
      <c r="E19" s="5"/>
      <c r="G19" s="5"/>
      <c r="H19" s="13"/>
      <c r="I19" s="13"/>
      <c r="J19" s="18"/>
    </row>
    <row r="20" spans="1:12" ht="24" customHeight="1" x14ac:dyDescent="0.35">
      <c r="A20" s="168" t="s">
        <v>37</v>
      </c>
      <c r="B20" s="168"/>
      <c r="C20" s="168"/>
      <c r="D20" s="174" t="s">
        <v>38</v>
      </c>
      <c r="E20" s="175"/>
      <c r="F20" s="175"/>
      <c r="G20" s="175"/>
      <c r="H20" s="176"/>
      <c r="I20" s="28" t="s">
        <v>39</v>
      </c>
      <c r="J20" s="18"/>
    </row>
    <row r="21" spans="1:12" ht="18" customHeight="1" x14ac:dyDescent="0.35">
      <c r="A21" s="168"/>
      <c r="B21" s="168"/>
      <c r="C21" s="168"/>
      <c r="D21" s="177"/>
      <c r="E21" s="178"/>
      <c r="F21" s="178"/>
      <c r="G21" s="178"/>
      <c r="H21" s="179"/>
      <c r="I21" s="29" t="s">
        <v>40</v>
      </c>
      <c r="J21" s="18"/>
    </row>
    <row r="22" spans="1:12" ht="15.75" customHeight="1" x14ac:dyDescent="0.35">
      <c r="A22" s="19"/>
      <c r="B22" s="19" t="s">
        <v>41</v>
      </c>
      <c r="C22" s="19"/>
      <c r="D22" s="30" t="s">
        <v>42</v>
      </c>
      <c r="E22" s="180" t="s">
        <v>43</v>
      </c>
      <c r="F22" s="180"/>
      <c r="G22" s="32" t="s">
        <v>44</v>
      </c>
      <c r="H22" s="15"/>
      <c r="I22" s="15"/>
      <c r="J22" s="18"/>
    </row>
    <row r="23" spans="1:12" ht="13.5" customHeight="1" x14ac:dyDescent="0.35">
      <c r="A23" s="19"/>
      <c r="B23" s="33" t="s">
        <v>45</v>
      </c>
      <c r="C23" s="19"/>
      <c r="D23" s="34"/>
      <c r="E23" s="31"/>
      <c r="F23" s="31"/>
      <c r="G23" s="35"/>
      <c r="H23" s="14"/>
      <c r="I23" s="14"/>
      <c r="J23" s="18"/>
    </row>
    <row r="24" spans="1:12" ht="18" customHeight="1" x14ac:dyDescent="0.35">
      <c r="A24" s="36"/>
      <c r="B24" s="37"/>
      <c r="C24" s="38" t="s">
        <v>46</v>
      </c>
      <c r="D24" s="5"/>
      <c r="E24" s="5"/>
      <c r="F24" s="5"/>
      <c r="G24" s="5"/>
      <c r="H24" s="5"/>
      <c r="I24" s="5"/>
      <c r="J24" s="5"/>
      <c r="K24" s="5"/>
      <c r="L24" s="5"/>
    </row>
    <row r="25" spans="1:12" ht="10.5" customHeight="1" x14ac:dyDescent="0.35">
      <c r="B25" s="39"/>
      <c r="C25" s="40"/>
      <c r="D25" s="5"/>
      <c r="E25" s="5"/>
      <c r="F25" s="5"/>
      <c r="G25" s="5"/>
      <c r="H25" s="5"/>
      <c r="I25" s="5"/>
      <c r="J25" s="5"/>
      <c r="K25" s="5"/>
      <c r="L25" s="5"/>
    </row>
    <row r="26" spans="1:12" ht="18" customHeight="1" x14ac:dyDescent="0.35">
      <c r="B26" s="37" t="s">
        <v>47</v>
      </c>
      <c r="C26" s="38" t="s">
        <v>48</v>
      </c>
      <c r="D26" s="5"/>
      <c r="E26" s="5"/>
      <c r="F26" s="5"/>
      <c r="G26" s="5"/>
      <c r="H26" s="5"/>
      <c r="I26" s="5"/>
      <c r="J26" s="5"/>
      <c r="K26" s="5"/>
      <c r="L26" s="5"/>
    </row>
    <row r="27" spans="1:12" ht="15.5" x14ac:dyDescent="0.35">
      <c r="A27" s="10"/>
      <c r="B27" s="5" t="s">
        <v>49</v>
      </c>
      <c r="C27" s="5"/>
      <c r="D27" s="41" t="s">
        <v>50</v>
      </c>
      <c r="E27" s="41"/>
      <c r="F27" s="41"/>
      <c r="G27" s="41"/>
      <c r="H27" s="41"/>
      <c r="I27" s="41"/>
    </row>
    <row r="28" spans="1:12" ht="15.5" x14ac:dyDescent="0.35">
      <c r="A28" s="10"/>
      <c r="B28" s="181" t="s">
        <v>51</v>
      </c>
      <c r="C28" s="181"/>
      <c r="D28" s="182" t="s">
        <v>52</v>
      </c>
      <c r="E28" s="183"/>
      <c r="F28" s="183"/>
      <c r="G28" s="183"/>
      <c r="H28" s="183"/>
      <c r="I28" s="183"/>
    </row>
    <row r="29" spans="1:12" ht="15.5" x14ac:dyDescent="0.35">
      <c r="A29" s="10"/>
      <c r="B29" s="42" t="s">
        <v>53</v>
      </c>
      <c r="C29" s="42"/>
      <c r="D29" s="170" t="s">
        <v>54</v>
      </c>
      <c r="E29" s="170"/>
      <c r="F29" s="170"/>
      <c r="G29" s="170"/>
      <c r="H29" s="170"/>
      <c r="I29" s="170"/>
    </row>
    <row r="30" spans="1:12" ht="15.5" x14ac:dyDescent="0.35">
      <c r="A30" s="10"/>
      <c r="B30" s="181" t="s">
        <v>55</v>
      </c>
      <c r="C30" s="181"/>
      <c r="D30" s="170" t="s">
        <v>56</v>
      </c>
      <c r="E30" s="170"/>
      <c r="F30" s="170"/>
      <c r="G30" s="170"/>
      <c r="H30" s="170"/>
      <c r="I30" s="170"/>
    </row>
    <row r="31" spans="1:12" ht="18" customHeight="1" x14ac:dyDescent="0.35">
      <c r="A31" s="10"/>
      <c r="B31" s="43" t="s">
        <v>26</v>
      </c>
      <c r="C31" s="5"/>
      <c r="D31" s="184">
        <v>45292</v>
      </c>
      <c r="E31" s="184"/>
      <c r="F31" s="184"/>
      <c r="G31" s="184"/>
      <c r="H31" s="184"/>
      <c r="I31" s="184"/>
    </row>
    <row r="32" spans="1:12" ht="20.25" customHeight="1" x14ac:dyDescent="0.35">
      <c r="A32" s="10"/>
      <c r="B32" s="181" t="s">
        <v>57</v>
      </c>
      <c r="C32" s="181"/>
      <c r="D32" s="163" t="s">
        <v>58</v>
      </c>
      <c r="E32" s="169"/>
      <c r="F32" s="163"/>
      <c r="G32" s="163"/>
      <c r="H32" s="163"/>
      <c r="I32" s="163"/>
    </row>
    <row r="33" spans="1:11" ht="15.5" x14ac:dyDescent="0.35">
      <c r="A33" s="44" t="s">
        <v>59</v>
      </c>
      <c r="B33" s="45"/>
      <c r="C33" s="46"/>
      <c r="D33" s="47"/>
      <c r="E33" s="48" t="s">
        <v>60</v>
      </c>
      <c r="F33" s="5"/>
      <c r="G33" s="5"/>
      <c r="H33" s="5"/>
      <c r="I33" s="5"/>
    </row>
    <row r="34" spans="1:11" ht="15.5" x14ac:dyDescent="0.35">
      <c r="A34" s="10" t="str">
        <f>E33</f>
        <v xml:space="preserve">Мать </v>
      </c>
      <c r="B34" s="5"/>
      <c r="C34" s="5"/>
      <c r="D34" s="5"/>
      <c r="E34" s="49"/>
      <c r="F34" s="5"/>
      <c r="G34" s="11"/>
      <c r="H34" s="11"/>
      <c r="I34" s="11"/>
    </row>
    <row r="35" spans="1:11" ht="15.5" x14ac:dyDescent="0.35">
      <c r="A35" s="10" t="s">
        <v>61</v>
      </c>
      <c r="B35" s="5"/>
      <c r="C35" s="170" t="s">
        <v>8</v>
      </c>
      <c r="D35" s="170"/>
      <c r="E35" s="185"/>
      <c r="F35" s="170"/>
      <c r="G35" s="41"/>
      <c r="H35" s="170" t="str">
        <f>LEFT(C35,FIND(" ",C35,1)+1)&amp;"."&amp;MID(C35,FIND(" ",C35,FIND(" ",C35,1)+1)+1,1)&amp;"."</f>
        <v>Иванов И.И.</v>
      </c>
      <c r="I35" s="170"/>
    </row>
    <row r="36" spans="1:11" ht="15.5" x14ac:dyDescent="0.35">
      <c r="A36" s="10" t="s">
        <v>62</v>
      </c>
      <c r="B36" s="5"/>
      <c r="C36" s="50" t="s">
        <v>32</v>
      </c>
      <c r="D36" s="41"/>
      <c r="E36" s="51"/>
      <c r="F36" s="41"/>
      <c r="G36" s="41"/>
      <c r="H36" s="41"/>
      <c r="I36" s="41"/>
      <c r="K36" s="13"/>
    </row>
    <row r="37" spans="1:11" ht="28.5" customHeight="1" x14ac:dyDescent="0.35">
      <c r="A37" s="10" t="s">
        <v>63</v>
      </c>
      <c r="B37" s="5"/>
      <c r="C37" s="5"/>
      <c r="D37" s="186" t="s">
        <v>64</v>
      </c>
      <c r="E37" s="187"/>
      <c r="F37" s="186"/>
      <c r="G37" s="186"/>
      <c r="H37" s="186"/>
      <c r="I37" s="186"/>
    </row>
    <row r="38" spans="1:11" ht="15.5" x14ac:dyDescent="0.35">
      <c r="A38" s="10"/>
      <c r="B38" s="5" t="s">
        <v>29</v>
      </c>
      <c r="C38" s="5"/>
      <c r="D38" s="11" t="s">
        <v>30</v>
      </c>
      <c r="E38" s="5"/>
      <c r="F38" s="5"/>
      <c r="G38" s="52">
        <v>45292</v>
      </c>
      <c r="H38" s="11"/>
      <c r="I38" s="11"/>
    </row>
    <row r="39" spans="1:11" ht="15.5" x14ac:dyDescent="0.35">
      <c r="B39" s="10" t="s">
        <v>65</v>
      </c>
      <c r="C39" s="5"/>
      <c r="D39" s="53">
        <v>45292</v>
      </c>
      <c r="E39" s="5"/>
      <c r="F39" s="5"/>
      <c r="G39" s="5"/>
      <c r="H39" s="5"/>
      <c r="I39" s="5"/>
    </row>
    <row r="40" spans="1:11" ht="15.5" x14ac:dyDescent="0.35">
      <c r="B40" s="54" t="s">
        <v>15</v>
      </c>
      <c r="C40" s="55"/>
      <c r="D40" s="188" t="s">
        <v>16</v>
      </c>
      <c r="E40" s="188"/>
      <c r="F40" s="188"/>
      <c r="G40" s="188"/>
      <c r="H40" s="188"/>
      <c r="I40" s="188"/>
    </row>
    <row r="41" spans="1:11" ht="15.5" x14ac:dyDescent="0.35">
      <c r="B41" s="189" t="s">
        <v>66</v>
      </c>
      <c r="C41" s="189"/>
      <c r="D41" s="56"/>
      <c r="E41" s="57"/>
      <c r="F41" s="56"/>
      <c r="G41" s="56"/>
      <c r="H41" s="56"/>
      <c r="I41" s="56"/>
    </row>
    <row r="42" spans="1:11" ht="18" customHeight="1" x14ac:dyDescent="0.35">
      <c r="A42" s="44" t="s">
        <v>59</v>
      </c>
      <c r="B42" s="45"/>
      <c r="C42" s="46"/>
      <c r="D42" s="58"/>
      <c r="E42" s="59" t="s">
        <v>67</v>
      </c>
      <c r="F42" s="5"/>
      <c r="G42" s="5"/>
      <c r="H42" s="5"/>
      <c r="I42" s="5"/>
    </row>
    <row r="43" spans="1:11" ht="15.5" x14ac:dyDescent="0.35">
      <c r="A43" s="10" t="str">
        <f>E42</f>
        <v>Выбрать</v>
      </c>
      <c r="B43" s="5"/>
      <c r="C43" s="5"/>
      <c r="D43" s="5"/>
      <c r="E43" s="5"/>
      <c r="F43" s="5"/>
      <c r="G43" s="11"/>
      <c r="H43" s="11"/>
      <c r="I43" s="11"/>
    </row>
    <row r="44" spans="1:11" ht="15.5" x14ac:dyDescent="0.35">
      <c r="A44" s="10" t="s">
        <v>61</v>
      </c>
      <c r="B44" s="5"/>
      <c r="C44" s="170" t="s">
        <v>68</v>
      </c>
      <c r="D44" s="170"/>
      <c r="E44" s="185"/>
      <c r="F44" s="170"/>
      <c r="G44" s="41"/>
      <c r="H44" s="170" t="str">
        <f>LEFT(C44,FIND(" ",C44,1)+1)&amp;"."&amp;MID(C44,FIND(" ",C44,FIND(" ",C44,1)+1)+1,1)&amp;"."</f>
        <v>Фамилия И.О.</v>
      </c>
      <c r="I44" s="170"/>
    </row>
    <row r="45" spans="1:11" ht="15.5" x14ac:dyDescent="0.35">
      <c r="A45" s="10" t="s">
        <v>62</v>
      </c>
      <c r="B45" s="5"/>
      <c r="C45" s="50" t="s">
        <v>69</v>
      </c>
      <c r="D45" s="41"/>
      <c r="E45" s="51"/>
      <c r="F45" s="41"/>
      <c r="G45" s="41"/>
      <c r="H45" s="41"/>
      <c r="I45" s="41"/>
    </row>
    <row r="46" spans="1:11" ht="16" hidden="1" outlineLevel="1" x14ac:dyDescent="0.35">
      <c r="A46" s="10" t="s">
        <v>63</v>
      </c>
      <c r="B46" s="5"/>
      <c r="C46" s="5"/>
      <c r="D46" s="186" t="s">
        <v>70</v>
      </c>
      <c r="E46" s="187"/>
      <c r="F46" s="186"/>
      <c r="G46" s="186"/>
      <c r="H46" s="186"/>
      <c r="I46" s="186"/>
    </row>
    <row r="47" spans="1:11" ht="15.5" hidden="1" outlineLevel="1" x14ac:dyDescent="0.35">
      <c r="A47" s="10"/>
      <c r="B47" s="5" t="s">
        <v>29</v>
      </c>
      <c r="C47" s="5"/>
      <c r="D47" s="11" t="s">
        <v>30</v>
      </c>
      <c r="E47" s="5" t="s">
        <v>28</v>
      </c>
      <c r="F47" s="5"/>
      <c r="G47" s="52" t="s">
        <v>71</v>
      </c>
      <c r="H47" s="11"/>
      <c r="I47" s="11"/>
    </row>
    <row r="48" spans="1:11" ht="15.5" hidden="1" outlineLevel="1" x14ac:dyDescent="0.35">
      <c r="B48" s="10" t="s">
        <v>65</v>
      </c>
      <c r="C48" s="5"/>
      <c r="D48" s="53" t="s">
        <v>71</v>
      </c>
      <c r="E48" s="5"/>
      <c r="F48" s="5"/>
      <c r="G48" s="5"/>
      <c r="H48" s="5"/>
      <c r="I48" s="5"/>
    </row>
    <row r="49" spans="1:9" ht="15.5" collapsed="1" x14ac:dyDescent="0.35">
      <c r="B49" s="54" t="s">
        <v>15</v>
      </c>
      <c r="C49" s="55"/>
      <c r="D49" s="190"/>
      <c r="E49" s="191"/>
      <c r="F49" s="191"/>
      <c r="G49" s="191"/>
      <c r="H49" s="191"/>
      <c r="I49" s="192"/>
    </row>
    <row r="50" spans="1:9" ht="15.5" x14ac:dyDescent="0.35">
      <c r="B50" s="189" t="s">
        <v>66</v>
      </c>
      <c r="C50" s="189"/>
      <c r="D50" s="190"/>
      <c r="E50" s="191"/>
      <c r="F50" s="191"/>
      <c r="G50" s="191"/>
      <c r="H50" s="191"/>
      <c r="I50" s="192"/>
    </row>
    <row r="51" spans="1:9" ht="25.5" customHeight="1" x14ac:dyDescent="0.35">
      <c r="A51" s="60" t="s">
        <v>72</v>
      </c>
      <c r="B51" s="61"/>
      <c r="C51" s="193" t="s">
        <v>73</v>
      </c>
      <c r="D51" s="194"/>
      <c r="E51" s="51"/>
      <c r="F51" s="62" t="s">
        <v>74</v>
      </c>
      <c r="G51" s="63"/>
      <c r="H51" s="62" t="s">
        <v>75</v>
      </c>
      <c r="I51" s="64"/>
    </row>
    <row r="52" spans="1:9" ht="32.25" customHeight="1" x14ac:dyDescent="0.35">
      <c r="A52" s="195" t="s">
        <v>76</v>
      </c>
      <c r="B52" s="196"/>
      <c r="C52" s="51"/>
      <c r="D52" s="62" t="s">
        <v>77</v>
      </c>
      <c r="E52" s="51"/>
      <c r="F52" s="65" t="s">
        <v>78</v>
      </c>
      <c r="G52" s="51"/>
      <c r="H52" s="197" t="s">
        <v>79</v>
      </c>
      <c r="I52" s="198"/>
    </row>
    <row r="53" spans="1:9" ht="15.75" customHeight="1" x14ac:dyDescent="0.35">
      <c r="A53" s="66"/>
      <c r="B53" s="66"/>
      <c r="C53" s="5"/>
      <c r="D53" s="67"/>
      <c r="E53" s="5"/>
      <c r="F53" s="5"/>
      <c r="G53" s="5"/>
      <c r="H53" s="68"/>
      <c r="I53" s="68"/>
    </row>
    <row r="54" spans="1:9" ht="15.75" customHeight="1" x14ac:dyDescent="0.35">
      <c r="A54" s="66"/>
      <c r="B54" s="66"/>
      <c r="C54" s="5"/>
      <c r="D54" s="67"/>
      <c r="E54" s="69"/>
      <c r="F54" s="69"/>
      <c r="G54" s="5"/>
      <c r="H54" s="68"/>
      <c r="I54" s="70" t="str">
        <f>I3</f>
        <v>Иванов И.И.</v>
      </c>
    </row>
    <row r="55" spans="1:9" ht="15.75" customHeight="1" x14ac:dyDescent="0.35">
      <c r="A55" s="66"/>
      <c r="B55" s="66"/>
      <c r="C55" s="5"/>
      <c r="D55" s="67"/>
      <c r="E55" s="71" t="s">
        <v>80</v>
      </c>
      <c r="F55" s="13"/>
      <c r="G55" s="5"/>
      <c r="H55" s="68"/>
      <c r="I55" s="72" t="s">
        <v>81</v>
      </c>
    </row>
    <row r="56" spans="1:9" x14ac:dyDescent="0.35">
      <c r="A56" s="69"/>
      <c r="B56" s="52">
        <v>45292</v>
      </c>
      <c r="E56" s="69"/>
      <c r="F56" s="69"/>
      <c r="G56" s="13"/>
      <c r="H56" s="13"/>
      <c r="I56" s="73" t="s">
        <v>82</v>
      </c>
    </row>
    <row r="57" spans="1:9" ht="15.5" x14ac:dyDescent="0.35">
      <c r="B57" s="10" t="s">
        <v>83</v>
      </c>
      <c r="E57" s="71" t="s">
        <v>80</v>
      </c>
      <c r="F57" s="13"/>
      <c r="H57" s="13"/>
      <c r="I57" s="74" t="s">
        <v>84</v>
      </c>
    </row>
    <row r="58" spans="1:9" x14ac:dyDescent="0.35">
      <c r="I58" s="75"/>
    </row>
    <row r="59" spans="1:9" x14ac:dyDescent="0.35">
      <c r="I59" s="75"/>
    </row>
  </sheetData>
  <mergeCells count="43">
    <mergeCell ref="A52:B52"/>
    <mergeCell ref="H52:I52"/>
    <mergeCell ref="D46:I46"/>
    <mergeCell ref="D49:I49"/>
    <mergeCell ref="B50:C50"/>
    <mergeCell ref="D50:I50"/>
    <mergeCell ref="C51:D51"/>
    <mergeCell ref="D37:I37"/>
    <mergeCell ref="D40:I40"/>
    <mergeCell ref="B41:C41"/>
    <mergeCell ref="C44:F44"/>
    <mergeCell ref="H44:I44"/>
    <mergeCell ref="D31:I31"/>
    <mergeCell ref="B32:C32"/>
    <mergeCell ref="D32:I32"/>
    <mergeCell ref="C35:F35"/>
    <mergeCell ref="H35:I35"/>
    <mergeCell ref="B28:C28"/>
    <mergeCell ref="D28:I28"/>
    <mergeCell ref="D29:I29"/>
    <mergeCell ref="B30:C30"/>
    <mergeCell ref="D30:I30"/>
    <mergeCell ref="C16:D16"/>
    <mergeCell ref="G16:H16"/>
    <mergeCell ref="A20:C21"/>
    <mergeCell ref="D20:H21"/>
    <mergeCell ref="E22:F22"/>
    <mergeCell ref="D13:E13"/>
    <mergeCell ref="G13:I13"/>
    <mergeCell ref="A14:B14"/>
    <mergeCell ref="C14:I14"/>
    <mergeCell ref="A15:B15"/>
    <mergeCell ref="G15:H15"/>
    <mergeCell ref="A10:B10"/>
    <mergeCell ref="C10:I11"/>
    <mergeCell ref="A12:B12"/>
    <mergeCell ref="F12:G12"/>
    <mergeCell ref="H12:I12"/>
    <mergeCell ref="C3:F3"/>
    <mergeCell ref="C5:I5"/>
    <mergeCell ref="C6:D6"/>
    <mergeCell ref="C7:G7"/>
    <mergeCell ref="C8:I9"/>
  </mergeCells>
  <dataValidations xWindow="241" yWindow="380" count="2">
    <dataValidation allowBlank="1" showInputMessage="1" showErrorMessage="1" prompt="Введите дату заполнения" sqref="B56"/>
    <dataValidation allowBlank="1" showInputMessage="1" showErrorMessage="1" promptTitle="Литер" prompt="Заполняет специалист приемной комиссии" sqref="I1 G1"/>
  </dataValidations>
  <pageMargins left="0.78740157480314954" right="0.39370078740157477" top="0.59055118110236249" bottom="0.35433070866141736" header="0.31496062992125984" footer="0.31496062992125984"/>
  <pageSetup paperSize="9" scale="80" orientation="portrait"/>
  <extLst>
    <ext xmlns:x14="http://schemas.microsoft.com/office/spreadsheetml/2009/9/main" uri="{CCE6A557-97BC-4b89-ADB6-D9C93CAAB3DF}">
      <x14:dataValidations xmlns:xm="http://schemas.microsoft.com/office/excel/2006/main" xWindow="241" yWindow="380" count="15">
        <x14:dataValidation type="list" allowBlank="1" showInputMessage="1" showErrorMessage="1">
          <x14:formula1>
            <xm:f>'НИЧЕГО НЕ МЕНЯТЬ'!$B$23:$B$25</xm:f>
          </x14:formula1>
          <xm:sqref>I7</xm:sqref>
        </x14:dataValidation>
        <x14:dataValidation type="list" allowBlank="1" showInputMessage="1" showErrorMessage="1" promptTitle="выбрать">
          <x14:formula1>
            <xm:f>'НИЧЕГО НЕ МЕНЯТЬ'!$F$11:$F$14</xm:f>
          </x14:formula1>
          <xm:sqref>G22:G25</xm:sqref>
        </x14:dataValidation>
        <x14:dataValidation type="list" allowBlank="1" showInputMessage="1" showErrorMessage="1">
          <x14:formula1>
            <xm:f>'НИЧЕГО НЕ МЕНЯТЬ'!$C$21:$C$32</xm:f>
          </x14:formula1>
          <xm:sqref>C12</xm:sqref>
        </x14:dataValidation>
        <x14:dataValidation type="list" allowBlank="1" showInputMessage="1" showErrorMessage="1">
          <x14:formula1>
            <xm:f>'НИЧЕГО НЕ МЕНЯТЬ'!$G$16:$G$17</xm:f>
          </x14:formula1>
          <xm:sqref>D25</xm:sqref>
        </x14:dataValidation>
        <x14:dataValidation type="list" allowBlank="1" showInputMessage="1" showErrorMessage="1">
          <x14:formula1>
            <xm:f>'НИЧЕГО НЕ МЕНЯТЬ'!$G$15:$G$16</xm:f>
          </x14:formula1>
          <xm:sqref>B26 D18</xm:sqref>
        </x14:dataValidation>
        <x14:dataValidation type="list" allowBlank="1" showInputMessage="1" showErrorMessage="1" prompt="9 классов=Основное общее_x000a_11 классов=Среднее общее_x000a_">
          <x14:formula1>
            <xm:f>'НИЧЕГО НЕ МЕНЯТЬ'!$B$12:$B$13</xm:f>
          </x14:formula1>
          <xm:sqref>I21</xm:sqref>
        </x14:dataValidation>
        <x14:dataValidation type="list" allowBlank="1" showInputMessage="1" showErrorMessage="1" prompt="&quot;да&quot; толко для специальности 21.02.19">
          <x14:formula1>
            <xm:f>'НИЧЕГО НЕ МЕНЯТЬ'!$G$15:$G$16</xm:f>
          </x14:formula1>
          <xm:sqref>B24</xm:sqref>
        </x14:dataValidation>
        <x14:dataValidation type="list" allowBlank="1" showInputMessage="1" showErrorMessage="1">
          <x14:formula1>
            <xm:f>'НИЧЕГО НЕ МЕНЯТЬ'!$I$12:$I$20</xm:f>
          </x14:formula1>
          <xm:sqref>I56</xm:sqref>
        </x14:dataValidation>
        <x14:dataValidation type="list" allowBlank="1" showInputMessage="1" showErrorMessage="1" prompt="Выберете на кого будет оформлен договор об обучении. Поступающему более 18 лет, возможно оформление договора на себя">
          <x14:formula1>
            <xm:f>'НИЧЕГО НЕ МЕНЯТЬ'!$D$13:$D$17</xm:f>
          </x14:formula1>
          <xm:sqref>A34 A43</xm:sqref>
        </x14:dataValidation>
        <x14:dataValidation type="list" allowBlank="1" showInputMessage="1" showErrorMessage="1" prompt="Выберете документ подьверждающий личность">
          <x14:formula1>
            <xm:f>'НИЧЕГО НЕ МЕНЯТЬ'!$B$15:$B$18</xm:f>
          </x14:formula1>
          <xm:sqref>H12:I12</xm:sqref>
        </x14:dataValidation>
        <x14:dataValidation type="list" allowBlank="1" showInputMessage="1" showErrorMessage="1" prompt="Выберете на кого будет оформлен договор об обучении. Поступающему более 18 лет, возможно оформление договора на себя">
          <x14:formula1>
            <xm:f>'НИЧЕГО НЕ МЕНЯТЬ'!$D$12:$D$17</xm:f>
          </x14:formula1>
          <xm:sqref>E33</xm:sqref>
        </x14:dataValidation>
        <x14:dataValidation type="list" allowBlank="1" showInputMessage="1" showErrorMessage="1">
          <x14:formula1>
            <xm:f>'НИЧЕГО НЕ МЕНЯТЬ'!$R$2:$R$5</xm:f>
          </x14:formula1>
          <xm:sqref>D27</xm:sqref>
        </x14:dataValidation>
        <x14:dataValidation type="list" allowBlank="1" showInputMessage="1" showErrorMessage="1" prompt="Выберети специальность из выпадающего списка_x000a_">
          <x14:formula1>
            <xm:f>'НИЧЕГО НЕ МЕНЯТЬ'!$B$2:$B$10</xm:f>
          </x14:formula1>
          <xm:sqref>D20:H21</xm:sqref>
        </x14:dataValidation>
        <x14:dataValidation type="list" allowBlank="1" showInputMessage="1" showErrorMessage="1">
          <x14:formula1>
            <xm:f>'НИЧЕГО НЕ МЕНЯТЬ'!$D$12:$D$16</xm:f>
          </x14:formula1>
          <xm:sqref>E42</xm:sqref>
        </x14:dataValidation>
        <x14:dataValidation type="list" allowBlank="1" showInputMessage="1" showErrorMessage="1" promptTitle="Литер" prompt="Заполняет специалист приемной комиссии">
          <x14:formula1>
            <xm:f>'НИЧЕГО НЕ МЕНЯТЬ'!$P$2:$P$20</xm:f>
          </x14:formula1>
          <xm:sqref>H1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N74"/>
  <sheetViews>
    <sheetView topLeftCell="A7" workbookViewId="0">
      <selection activeCell="D39" sqref="D39:L39"/>
    </sheetView>
  </sheetViews>
  <sheetFormatPr defaultRowHeight="14.5" x14ac:dyDescent="0.35"/>
  <cols>
    <col min="1" max="1" width="5.1796875" customWidth="1"/>
    <col min="2" max="2" width="7.7265625" style="5" customWidth="1"/>
    <col min="3" max="3" width="8.26953125" style="5" customWidth="1"/>
    <col min="4" max="4" width="6.81640625" style="5" customWidth="1"/>
    <col min="5" max="5" width="11.26953125" style="5" customWidth="1"/>
    <col min="6" max="6" width="6.1796875" style="5" customWidth="1"/>
    <col min="7" max="7" width="9.1796875" style="5"/>
    <col min="8" max="8" width="9.26953125" style="5" customWidth="1"/>
    <col min="9" max="9" width="9.1796875" style="5"/>
    <col min="10" max="11" width="7.54296875" style="5" customWidth="1"/>
    <col min="12" max="12" width="14.1796875" style="5" customWidth="1"/>
  </cols>
  <sheetData>
    <row r="1" spans="1:14" ht="15" customHeight="1" x14ac:dyDescent="0.35">
      <c r="A1" s="76"/>
      <c r="B1" s="222" t="s">
        <v>85</v>
      </c>
      <c r="C1" s="222"/>
      <c r="D1" s="222"/>
      <c r="E1" s="77" t="str">
        <f>Анкета!H1</f>
        <v>СЗ01</v>
      </c>
      <c r="F1" s="5" t="s">
        <v>86</v>
      </c>
      <c r="G1" s="78" t="str">
        <f>Анкета!I1</f>
        <v>001</v>
      </c>
    </row>
    <row r="2" spans="1:14" ht="18" customHeight="1" x14ac:dyDescent="0.35">
      <c r="A2" s="223"/>
      <c r="B2" s="224" t="s">
        <v>87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43"/>
    </row>
    <row r="3" spans="1:14" ht="18" customHeight="1" x14ac:dyDescent="0.35">
      <c r="A3" s="223"/>
      <c r="B3" s="224" t="s">
        <v>88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43"/>
    </row>
    <row r="4" spans="1:14" ht="18" customHeight="1" x14ac:dyDescent="0.35">
      <c r="A4" s="79"/>
      <c r="B4" s="80" t="s">
        <v>89</v>
      </c>
      <c r="C4" s="225" t="str">
        <f>Анкета!C5</f>
        <v>Иванова Ивана Ивановича</v>
      </c>
      <c r="D4" s="225"/>
      <c r="E4" s="225"/>
      <c r="F4" s="225"/>
      <c r="G4" s="225"/>
      <c r="H4" s="225"/>
      <c r="I4" s="225"/>
      <c r="J4" s="225"/>
      <c r="K4" s="225"/>
      <c r="L4" s="225"/>
      <c r="M4" s="13"/>
    </row>
    <row r="5" spans="1:14" x14ac:dyDescent="0.35">
      <c r="A5" s="79"/>
      <c r="B5" s="216" t="s">
        <v>90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13"/>
    </row>
    <row r="6" spans="1:14" ht="18" customHeight="1" x14ac:dyDescent="0.35">
      <c r="A6" s="79"/>
      <c r="B6" s="214" t="s">
        <v>91</v>
      </c>
      <c r="C6" s="214"/>
      <c r="D6" s="214"/>
      <c r="E6" s="214"/>
      <c r="F6" s="214"/>
      <c r="G6" s="221"/>
      <c r="H6" s="221"/>
      <c r="I6" s="221"/>
      <c r="J6" s="221"/>
      <c r="K6" s="221"/>
      <c r="L6" s="221"/>
      <c r="M6" s="13"/>
    </row>
    <row r="7" spans="1:14" ht="18" customHeight="1" x14ac:dyDescent="0.35">
      <c r="A7" s="79"/>
      <c r="B7" s="205" t="str">
        <f>Анкета!C8</f>
        <v>Краснодарский край г. Геленджик ул.Садовая д.41 кв.58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13"/>
      <c r="N7" s="13"/>
    </row>
    <row r="8" spans="1:14" ht="18" customHeight="1" x14ac:dyDescent="0.35">
      <c r="A8" s="79"/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13"/>
      <c r="N8" s="13"/>
    </row>
    <row r="9" spans="1:14" ht="15" customHeight="1" x14ac:dyDescent="0.35">
      <c r="A9" s="79"/>
      <c r="B9" s="218" t="s">
        <v>92</v>
      </c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13"/>
      <c r="N9" s="13"/>
    </row>
    <row r="10" spans="1:14" ht="18" customHeight="1" x14ac:dyDescent="0.35">
      <c r="A10" s="79"/>
      <c r="B10" s="219" t="s">
        <v>18</v>
      </c>
      <c r="C10" s="219"/>
      <c r="D10" s="163" t="str">
        <f>Анкета!C12</f>
        <v>Российская Федерация</v>
      </c>
      <c r="E10" s="163"/>
      <c r="F10" s="163"/>
      <c r="G10" s="163"/>
      <c r="H10" s="163"/>
      <c r="I10" s="163"/>
      <c r="J10" s="163"/>
      <c r="K10" s="163"/>
      <c r="L10" s="163"/>
      <c r="M10" s="13"/>
      <c r="N10" s="13"/>
    </row>
    <row r="11" spans="1:14" x14ac:dyDescent="0.35">
      <c r="A11" s="79"/>
      <c r="B11" s="81"/>
      <c r="M11" s="13"/>
      <c r="N11" s="13"/>
    </row>
    <row r="12" spans="1:14" ht="15.75" customHeight="1" x14ac:dyDescent="0.35">
      <c r="A12" s="79"/>
      <c r="B12" s="220" t="str">
        <f>Анкета!H12</f>
        <v>Паспорт</v>
      </c>
      <c r="C12" s="220"/>
      <c r="D12" s="163"/>
      <c r="E12" s="163"/>
      <c r="F12" s="43" t="s">
        <v>22</v>
      </c>
      <c r="G12" s="163" t="str">
        <f>Анкета!D13</f>
        <v>0000</v>
      </c>
      <c r="H12" s="163"/>
      <c r="I12" s="43" t="s">
        <v>24</v>
      </c>
      <c r="J12" s="163" t="str">
        <f>Анкета!G13</f>
        <v>000000</v>
      </c>
      <c r="K12" s="163"/>
      <c r="L12" s="163"/>
      <c r="M12" s="13"/>
      <c r="N12" s="13"/>
    </row>
    <row r="13" spans="1:14" ht="18" customHeight="1" x14ac:dyDescent="0.35">
      <c r="A13" s="79"/>
      <c r="B13" s="216" t="s">
        <v>93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13"/>
      <c r="N13" s="13"/>
    </row>
    <row r="14" spans="1:14" ht="18" customHeight="1" x14ac:dyDescent="0.35">
      <c r="A14" s="79"/>
      <c r="B14" s="43" t="s">
        <v>26</v>
      </c>
      <c r="C14" s="206" t="str">
        <f>Анкета!C14</f>
        <v>ГУ МВД России по Краснодарскому краю</v>
      </c>
      <c r="D14" s="206"/>
      <c r="E14" s="206"/>
      <c r="F14" s="206"/>
      <c r="G14" s="206"/>
      <c r="H14" s="206"/>
      <c r="I14" s="206"/>
      <c r="J14" s="206"/>
      <c r="K14" s="206"/>
      <c r="L14" s="206"/>
      <c r="M14" s="13"/>
      <c r="N14" s="13"/>
    </row>
    <row r="15" spans="1:14" ht="26.25" customHeight="1" x14ac:dyDescent="0.35">
      <c r="A15" s="79"/>
      <c r="B15" s="181" t="s">
        <v>29</v>
      </c>
      <c r="C15" s="181"/>
      <c r="D15" s="181"/>
      <c r="E15" s="82" t="str">
        <f>Анкета!G15</f>
        <v>000-000</v>
      </c>
      <c r="F15" s="43"/>
      <c r="G15" s="43" t="s">
        <v>83</v>
      </c>
      <c r="H15" s="217">
        <f>Анкета!C15</f>
        <v>45292</v>
      </c>
      <c r="I15" s="217"/>
      <c r="J15" s="83" t="s">
        <v>33</v>
      </c>
      <c r="K15" s="213" t="str">
        <f>Анкета!G16</f>
        <v>000-000-000-00</v>
      </c>
      <c r="L15" s="213"/>
      <c r="M15" s="13"/>
      <c r="N15" s="13"/>
    </row>
    <row r="16" spans="1:14" ht="18" customHeight="1" x14ac:dyDescent="0.35">
      <c r="A16" s="79"/>
      <c r="B16" s="181" t="s">
        <v>94</v>
      </c>
      <c r="C16" s="181"/>
      <c r="D16" s="181"/>
      <c r="E16" s="84" t="str">
        <f>Анкета!C16</f>
        <v>0-000-000-00-00</v>
      </c>
      <c r="F16" s="84"/>
      <c r="G16" s="11"/>
      <c r="H16" s="11"/>
      <c r="I16" s="11"/>
      <c r="J16" s="11"/>
      <c r="K16" s="11"/>
      <c r="L16" s="11"/>
      <c r="M16" s="13"/>
      <c r="N16" s="13"/>
    </row>
    <row r="17" spans="1:14" ht="18" customHeight="1" x14ac:dyDescent="0.35">
      <c r="A17" s="79"/>
      <c r="B17" s="181" t="s">
        <v>95</v>
      </c>
      <c r="C17" s="181"/>
      <c r="D17" s="181"/>
      <c r="E17" s="85">
        <f>Анкета!C17</f>
        <v>0</v>
      </c>
      <c r="F17" s="85"/>
      <c r="G17" s="41"/>
      <c r="H17" s="41"/>
      <c r="I17" s="41"/>
      <c r="J17" s="41"/>
      <c r="K17" s="41"/>
      <c r="L17" s="41"/>
      <c r="M17" s="13"/>
      <c r="N17" s="13"/>
    </row>
    <row r="19" spans="1:14" ht="15" customHeight="1" x14ac:dyDescent="0.35">
      <c r="B19" s="215" t="s">
        <v>96</v>
      </c>
      <c r="C19" s="215"/>
      <c r="D19" s="215"/>
      <c r="E19" s="215"/>
      <c r="F19" s="215"/>
      <c r="G19" s="215"/>
      <c r="H19" s="215"/>
      <c r="I19" s="215"/>
      <c r="J19" s="215"/>
      <c r="K19" s="215"/>
      <c r="L19" s="215"/>
    </row>
    <row r="21" spans="1:14" ht="18" customHeight="1" x14ac:dyDescent="0.35">
      <c r="B21" s="40" t="s">
        <v>97</v>
      </c>
    </row>
    <row r="22" spans="1:14" ht="18" customHeight="1" x14ac:dyDescent="0.35">
      <c r="B22" s="40" t="s">
        <v>98</v>
      </c>
    </row>
    <row r="23" spans="1:14" ht="25.5" customHeight="1" x14ac:dyDescent="0.35">
      <c r="B23" s="163" t="str">
        <f>Анкета!D20</f>
        <v>08.02.01 Строительство и эксплуатация зданий и сооружений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3"/>
    </row>
    <row r="24" spans="1:14" x14ac:dyDescent="0.35">
      <c r="E24" s="86" t="s">
        <v>99</v>
      </c>
      <c r="M24" s="13"/>
    </row>
    <row r="25" spans="1:14" ht="18" customHeight="1" x14ac:dyDescent="0.35">
      <c r="B25" s="40" t="s">
        <v>100</v>
      </c>
      <c r="C25" s="163" t="str">
        <f>Анкета!D22</f>
        <v>очная</v>
      </c>
      <c r="D25" s="163"/>
      <c r="E25" s="40" t="s">
        <v>101</v>
      </c>
    </row>
    <row r="26" spans="1:14" ht="11.25" customHeight="1" x14ac:dyDescent="0.35"/>
    <row r="27" spans="1:14" ht="18" customHeight="1" x14ac:dyDescent="0.35">
      <c r="B27" s="87"/>
      <c r="C27" s="40" t="s">
        <v>46</v>
      </c>
    </row>
    <row r="28" spans="1:14" ht="9" customHeight="1" x14ac:dyDescent="0.35">
      <c r="B28" s="39"/>
      <c r="C28" s="40"/>
    </row>
    <row r="29" spans="1:14" ht="18" customHeight="1" x14ac:dyDescent="0.35">
      <c r="B29" s="87" t="str">
        <f>Анкета!B26</f>
        <v>да</v>
      </c>
      <c r="C29" s="40" t="s">
        <v>48</v>
      </c>
    </row>
    <row r="30" spans="1:14" ht="18" customHeight="1" x14ac:dyDescent="0.35">
      <c r="B30" s="40" t="s">
        <v>102</v>
      </c>
    </row>
    <row r="31" spans="1:14" ht="18" customHeight="1" x14ac:dyDescent="0.35">
      <c r="B31" s="88" t="s">
        <v>103</v>
      </c>
    </row>
    <row r="32" spans="1:14" ht="18" customHeight="1" x14ac:dyDescent="0.35">
      <c r="B32" s="214" t="s">
        <v>104</v>
      </c>
      <c r="C32" s="214"/>
      <c r="D32" s="204">
        <f>Анкета!C6</f>
        <v>45292</v>
      </c>
      <c r="E32" s="204"/>
      <c r="F32" s="204"/>
      <c r="G32" s="82"/>
      <c r="H32" s="43" t="s">
        <v>13</v>
      </c>
      <c r="I32" s="82" t="str">
        <f>Анкета!I7</f>
        <v>муж.</v>
      </c>
      <c r="J32" s="82"/>
      <c r="K32" s="82"/>
      <c r="L32" s="82"/>
      <c r="M32" s="43"/>
    </row>
    <row r="33" spans="2:13" ht="30.75" customHeight="1" x14ac:dyDescent="0.35">
      <c r="B33" s="181" t="s">
        <v>105</v>
      </c>
      <c r="C33" s="181"/>
      <c r="D33" s="181"/>
      <c r="E33" s="181"/>
      <c r="F33" s="181"/>
      <c r="G33" s="181"/>
      <c r="H33" s="181"/>
      <c r="I33" s="181"/>
      <c r="J33" s="181"/>
      <c r="K33" s="165" t="str">
        <f>Анкета!C7</f>
        <v>г.Краснодар</v>
      </c>
      <c r="L33" s="165"/>
      <c r="M33" s="13"/>
    </row>
    <row r="34" spans="2:13" ht="18" customHeight="1" x14ac:dyDescent="0.35">
      <c r="B34" s="181" t="s">
        <v>106</v>
      </c>
      <c r="C34" s="181"/>
      <c r="D34" s="181"/>
      <c r="E34" s="181"/>
      <c r="F34" s="181"/>
      <c r="G34" s="181"/>
      <c r="H34" s="205" t="s">
        <v>107</v>
      </c>
      <c r="I34" s="205"/>
      <c r="J34" s="205"/>
      <c r="K34" s="205"/>
      <c r="L34" s="11"/>
      <c r="M34" s="13"/>
    </row>
    <row r="35" spans="2:13" ht="11.25" customHeight="1" x14ac:dyDescent="0.35">
      <c r="B35" s="209"/>
      <c r="C35" s="209"/>
      <c r="D35" s="209"/>
      <c r="F35" s="76"/>
      <c r="G35" s="76"/>
      <c r="H35" s="201" t="s">
        <v>108</v>
      </c>
      <c r="I35" s="201"/>
      <c r="J35" s="201"/>
      <c r="M35" s="13"/>
    </row>
    <row r="36" spans="2:13" ht="18" customHeight="1" x14ac:dyDescent="0.35">
      <c r="B36" s="181" t="s">
        <v>109</v>
      </c>
      <c r="C36" s="181"/>
      <c r="D36" s="181"/>
      <c r="E36" s="181"/>
      <c r="F36" s="181"/>
      <c r="G36" s="206" t="str">
        <f>Анкета!I21</f>
        <v>Основное общее</v>
      </c>
      <c r="H36" s="206"/>
      <c r="I36" s="206"/>
      <c r="J36" s="206"/>
      <c r="K36" s="206"/>
      <c r="L36" s="206"/>
      <c r="M36" s="13"/>
    </row>
    <row r="37" spans="2:13" ht="15.75" customHeight="1" x14ac:dyDescent="0.35">
      <c r="B37" s="181" t="s">
        <v>110</v>
      </c>
      <c r="C37" s="181"/>
      <c r="D37" s="181"/>
      <c r="E37" s="181"/>
      <c r="F37" s="43"/>
      <c r="G37" s="213" t="str">
        <f>Анкета!D27</f>
        <v>Аттестат</v>
      </c>
      <c r="H37" s="213"/>
      <c r="I37" s="213"/>
      <c r="J37" s="213"/>
      <c r="K37" s="213"/>
      <c r="L37" s="213"/>
      <c r="M37" s="13"/>
    </row>
    <row r="38" spans="2:13" ht="15" customHeight="1" x14ac:dyDescent="0.35">
      <c r="B38" s="209"/>
      <c r="C38" s="209"/>
      <c r="E38" s="76"/>
      <c r="F38" s="76"/>
      <c r="G38" s="76"/>
      <c r="H38" s="210" t="s">
        <v>111</v>
      </c>
      <c r="I38" s="210"/>
      <c r="J38" s="210"/>
    </row>
    <row r="39" spans="2:13" ht="18.75" customHeight="1" x14ac:dyDescent="0.35">
      <c r="B39" s="181" t="s">
        <v>51</v>
      </c>
      <c r="C39" s="181"/>
      <c r="D39" s="211" t="str">
        <f>Анкета!D28</f>
        <v>00000000000000</v>
      </c>
      <c r="E39" s="211"/>
      <c r="F39" s="211"/>
      <c r="G39" s="211"/>
      <c r="H39" s="211"/>
      <c r="I39" s="211"/>
      <c r="J39" s="211"/>
      <c r="K39" s="211"/>
      <c r="L39" s="211"/>
      <c r="M39" s="13"/>
    </row>
    <row r="40" spans="2:13" ht="18.75" customHeight="1" x14ac:dyDescent="0.35">
      <c r="B40" s="43" t="s">
        <v>26</v>
      </c>
      <c r="C40" s="212">
        <f>Анкета!D31</f>
        <v>45292</v>
      </c>
      <c r="D40" s="206"/>
      <c r="E40" s="206"/>
      <c r="F40" s="206"/>
      <c r="G40" s="206"/>
      <c r="H40" s="206"/>
      <c r="I40" s="206"/>
      <c r="J40" s="206"/>
      <c r="K40" s="206"/>
      <c r="L40" s="206"/>
      <c r="M40" s="13"/>
    </row>
    <row r="41" spans="2:13" ht="15.75" customHeight="1" x14ac:dyDescent="0.35">
      <c r="B41" s="181" t="s">
        <v>112</v>
      </c>
      <c r="C41" s="181"/>
      <c r="D41" s="181"/>
      <c r="E41" s="181"/>
      <c r="F41" s="181" t="str">
        <f>Анкета!D29</f>
        <v>МАОУ МО СОШ 61</v>
      </c>
      <c r="G41" s="181"/>
      <c r="H41" s="181"/>
      <c r="I41" s="181"/>
      <c r="J41" s="181"/>
      <c r="K41" s="181"/>
      <c r="L41" s="181"/>
      <c r="M41" s="13"/>
    </row>
    <row r="42" spans="2:13" ht="15.75" customHeight="1" x14ac:dyDescent="0.35">
      <c r="B42" s="181"/>
      <c r="C42" s="181"/>
      <c r="D42" s="181"/>
      <c r="E42" s="181"/>
      <c r="F42" s="206"/>
      <c r="G42" s="206"/>
      <c r="H42" s="206"/>
      <c r="I42" s="206"/>
      <c r="J42" s="206"/>
      <c r="K42" s="206"/>
      <c r="L42" s="206"/>
    </row>
    <row r="43" spans="2:13" ht="15.5" x14ac:dyDescent="0.35">
      <c r="B43" s="207" t="s">
        <v>113</v>
      </c>
      <c r="C43" s="207"/>
      <c r="D43" s="207"/>
      <c r="E43" s="207"/>
      <c r="F43" s="207"/>
      <c r="G43" s="208">
        <f>Анкета!D31</f>
        <v>45292</v>
      </c>
      <c r="H43" s="208"/>
    </row>
    <row r="44" spans="2:13" ht="18.75" customHeight="1" x14ac:dyDescent="0.35">
      <c r="B44" s="181" t="s">
        <v>114</v>
      </c>
      <c r="C44" s="181"/>
      <c r="D44" s="181"/>
      <c r="E44" s="181"/>
      <c r="F44" s="205" t="str">
        <f>Анкета!D32</f>
        <v>английский</v>
      </c>
      <c r="G44" s="205"/>
      <c r="H44" s="205"/>
    </row>
    <row r="47" spans="2:13" ht="36" customHeight="1" x14ac:dyDescent="0.35">
      <c r="B47" s="202" t="s">
        <v>115</v>
      </c>
      <c r="C47" s="202"/>
      <c r="D47" s="202"/>
      <c r="E47" s="202"/>
      <c r="F47" s="202"/>
      <c r="G47" s="202"/>
      <c r="H47" s="202"/>
      <c r="I47" s="202"/>
      <c r="J47" s="202"/>
      <c r="K47" s="11"/>
      <c r="L47" s="11"/>
      <c r="M47" s="13"/>
    </row>
    <row r="48" spans="2:13" ht="23.25" customHeight="1" x14ac:dyDescent="0.35">
      <c r="B48" s="76"/>
      <c r="K48" s="203" t="s">
        <v>116</v>
      </c>
      <c r="L48" s="203"/>
      <c r="M48" s="90"/>
    </row>
    <row r="49" spans="2:13" ht="42" customHeight="1" x14ac:dyDescent="0.35">
      <c r="B49" s="202" t="s">
        <v>117</v>
      </c>
      <c r="C49" s="202"/>
      <c r="D49" s="202"/>
      <c r="E49" s="202"/>
      <c r="F49" s="202"/>
      <c r="G49" s="202"/>
      <c r="H49" s="202"/>
      <c r="I49" s="202"/>
      <c r="J49" s="202"/>
      <c r="K49" s="11"/>
      <c r="L49" s="11"/>
      <c r="M49" s="13"/>
    </row>
    <row r="50" spans="2:13" ht="22.5" customHeight="1" x14ac:dyDescent="0.35">
      <c r="B50" s="76"/>
      <c r="K50" s="203" t="s">
        <v>116</v>
      </c>
      <c r="L50" s="203"/>
      <c r="M50" s="90"/>
    </row>
    <row r="51" spans="2:13" ht="39.75" customHeight="1" x14ac:dyDescent="0.35">
      <c r="B51" s="202" t="s">
        <v>118</v>
      </c>
      <c r="C51" s="202"/>
      <c r="D51" s="202"/>
      <c r="E51" s="202"/>
      <c r="F51" s="202"/>
      <c r="G51" s="202"/>
      <c r="H51" s="202"/>
      <c r="I51" s="202"/>
      <c r="J51" s="202"/>
      <c r="K51" s="11"/>
      <c r="L51" s="11"/>
      <c r="M51" s="13"/>
    </row>
    <row r="52" spans="2:13" ht="24" customHeight="1" x14ac:dyDescent="0.35">
      <c r="B52" s="76"/>
      <c r="K52" s="203" t="s">
        <v>116</v>
      </c>
      <c r="L52" s="203"/>
      <c r="M52" s="90"/>
    </row>
    <row r="53" spans="2:13" ht="49.5" customHeight="1" x14ac:dyDescent="0.35">
      <c r="B53" s="202" t="s">
        <v>119</v>
      </c>
      <c r="C53" s="202"/>
      <c r="D53" s="202"/>
      <c r="E53" s="202"/>
      <c r="F53" s="202"/>
      <c r="G53" s="202"/>
      <c r="H53" s="202"/>
      <c r="I53" s="202"/>
      <c r="J53" s="202"/>
      <c r="K53" s="11"/>
      <c r="L53" s="11"/>
      <c r="M53" s="13"/>
    </row>
    <row r="54" spans="2:13" ht="33.75" customHeight="1" x14ac:dyDescent="0.35">
      <c r="B54" s="76"/>
      <c r="K54" s="203" t="s">
        <v>116</v>
      </c>
      <c r="L54" s="203"/>
      <c r="M54" s="90"/>
    </row>
    <row r="55" spans="2:13" ht="25.5" customHeight="1" x14ac:dyDescent="0.35">
      <c r="B55" s="202" t="s">
        <v>120</v>
      </c>
      <c r="C55" s="202"/>
      <c r="D55" s="202"/>
      <c r="E55" s="202"/>
      <c r="F55" s="202"/>
      <c r="G55" s="202"/>
      <c r="H55" s="202"/>
      <c r="I55" s="202"/>
      <c r="J55" s="202"/>
      <c r="K55" s="11"/>
      <c r="L55" s="11"/>
      <c r="M55" s="13"/>
    </row>
    <row r="56" spans="2:13" ht="33.75" customHeight="1" x14ac:dyDescent="0.35">
      <c r="B56" s="76"/>
      <c r="K56" s="203" t="s">
        <v>116</v>
      </c>
      <c r="L56" s="203"/>
      <c r="M56" s="90"/>
    </row>
    <row r="57" spans="2:13" ht="39" customHeight="1" x14ac:dyDescent="0.35">
      <c r="B57" s="202" t="s">
        <v>121</v>
      </c>
      <c r="C57" s="202"/>
      <c r="D57" s="202"/>
      <c r="E57" s="202"/>
      <c r="F57" s="202"/>
      <c r="G57" s="202"/>
      <c r="H57" s="202"/>
      <c r="I57" s="202"/>
      <c r="J57" s="202"/>
      <c r="K57" s="11"/>
      <c r="L57" s="11"/>
      <c r="M57" s="13"/>
    </row>
    <row r="58" spans="2:13" ht="24" customHeight="1" x14ac:dyDescent="0.35">
      <c r="B58" s="76"/>
      <c r="K58" s="203" t="s">
        <v>116</v>
      </c>
      <c r="L58" s="203"/>
      <c r="M58" s="90"/>
    </row>
    <row r="62" spans="2:13" ht="15.5" x14ac:dyDescent="0.35">
      <c r="B62" s="204">
        <f>Анкета!B56</f>
        <v>45292</v>
      </c>
      <c r="C62" s="204"/>
      <c r="D62" s="204"/>
      <c r="K62" s="205"/>
      <c r="L62" s="205"/>
    </row>
    <row r="63" spans="2:13" ht="21" customHeight="1" x14ac:dyDescent="0.35">
      <c r="B63" s="201" t="s">
        <v>122</v>
      </c>
      <c r="C63" s="201"/>
      <c r="D63" s="201"/>
      <c r="K63" s="201" t="s">
        <v>116</v>
      </c>
      <c r="L63" s="201"/>
    </row>
    <row r="66" spans="2:12" x14ac:dyDescent="0.35">
      <c r="B66" s="199" t="s">
        <v>123</v>
      </c>
      <c r="C66" s="199"/>
      <c r="D66" s="11" t="str">
        <f>Анкета!H1</f>
        <v>СЗ01</v>
      </c>
      <c r="E66" s="92" t="str">
        <f>Анкета!I1</f>
        <v>001</v>
      </c>
      <c r="H66" s="93"/>
      <c r="I66" s="94"/>
      <c r="J66" s="94"/>
      <c r="K66" s="94"/>
    </row>
    <row r="69" spans="2:12" ht="21" customHeight="1" x14ac:dyDescent="0.35">
      <c r="B69" s="93" t="s">
        <v>124</v>
      </c>
      <c r="F69" s="93"/>
      <c r="G69" s="93"/>
      <c r="I69" s="200" t="str">
        <f>Анкета!I56</f>
        <v>Документы принял</v>
      </c>
      <c r="J69" s="200"/>
      <c r="K69" s="200"/>
      <c r="L69" s="200"/>
    </row>
    <row r="70" spans="2:12" ht="15" customHeight="1" x14ac:dyDescent="0.35">
      <c r="F70" s="201" t="s">
        <v>125</v>
      </c>
      <c r="G70" s="201"/>
      <c r="H70" s="95"/>
      <c r="I70" s="95" t="s">
        <v>126</v>
      </c>
    </row>
    <row r="73" spans="2:12" x14ac:dyDescent="0.35">
      <c r="B73" s="5" t="s">
        <v>127</v>
      </c>
      <c r="F73" s="93"/>
      <c r="G73" s="93"/>
      <c r="I73" s="11"/>
      <c r="J73" s="11" t="s">
        <v>128</v>
      </c>
      <c r="K73" s="11"/>
      <c r="L73" s="11"/>
    </row>
    <row r="74" spans="2:12" x14ac:dyDescent="0.35">
      <c r="F74" s="201" t="s">
        <v>125</v>
      </c>
      <c r="G74" s="201"/>
      <c r="I74" s="95" t="s">
        <v>126</v>
      </c>
    </row>
  </sheetData>
  <mergeCells count="70">
    <mergeCell ref="B1:D1"/>
    <mergeCell ref="A2:A3"/>
    <mergeCell ref="B2:L2"/>
    <mergeCell ref="B3:L3"/>
    <mergeCell ref="C4:L4"/>
    <mergeCell ref="B5:L5"/>
    <mergeCell ref="B6:F6"/>
    <mergeCell ref="G6:L6"/>
    <mergeCell ref="B7:L7"/>
    <mergeCell ref="B8:L8"/>
    <mergeCell ref="B9:L9"/>
    <mergeCell ref="B10:C10"/>
    <mergeCell ref="D10:L10"/>
    <mergeCell ref="B12:C12"/>
    <mergeCell ref="D12:E12"/>
    <mergeCell ref="G12:H12"/>
    <mergeCell ref="J12:L12"/>
    <mergeCell ref="B13:L13"/>
    <mergeCell ref="C14:L14"/>
    <mergeCell ref="B15:D15"/>
    <mergeCell ref="H15:I15"/>
    <mergeCell ref="K15:L15"/>
    <mergeCell ref="B16:D16"/>
    <mergeCell ref="B17:D17"/>
    <mergeCell ref="B19:L19"/>
    <mergeCell ref="B23:L23"/>
    <mergeCell ref="C25:D25"/>
    <mergeCell ref="B32:C32"/>
    <mergeCell ref="D32:F32"/>
    <mergeCell ref="B33:J33"/>
    <mergeCell ref="K33:L33"/>
    <mergeCell ref="B34:G34"/>
    <mergeCell ref="H34:K34"/>
    <mergeCell ref="B35:D35"/>
    <mergeCell ref="H35:J35"/>
    <mergeCell ref="B36:F36"/>
    <mergeCell ref="G36:L36"/>
    <mergeCell ref="B37:E37"/>
    <mergeCell ref="G37:L37"/>
    <mergeCell ref="B38:C38"/>
    <mergeCell ref="H38:J38"/>
    <mergeCell ref="B39:C39"/>
    <mergeCell ref="D39:L39"/>
    <mergeCell ref="C40:L40"/>
    <mergeCell ref="B41:E42"/>
    <mergeCell ref="F41:L42"/>
    <mergeCell ref="B43:F43"/>
    <mergeCell ref="G43:H43"/>
    <mergeCell ref="B44:E44"/>
    <mergeCell ref="F44:H44"/>
    <mergeCell ref="B47:J47"/>
    <mergeCell ref="K48:L48"/>
    <mergeCell ref="B49:J49"/>
    <mergeCell ref="K50:L50"/>
    <mergeCell ref="B51:J51"/>
    <mergeCell ref="K52:L52"/>
    <mergeCell ref="B53:J53"/>
    <mergeCell ref="K54:L54"/>
    <mergeCell ref="B55:J55"/>
    <mergeCell ref="K56:L56"/>
    <mergeCell ref="B66:C66"/>
    <mergeCell ref="I69:L69"/>
    <mergeCell ref="F70:G70"/>
    <mergeCell ref="F74:G74"/>
    <mergeCell ref="B57:J57"/>
    <mergeCell ref="K58:L58"/>
    <mergeCell ref="B62:D62"/>
    <mergeCell ref="K62:L62"/>
    <mergeCell ref="B63:D63"/>
    <mergeCell ref="K63:L63"/>
  </mergeCells>
  <pageMargins left="0.38749999999999996" right="0.31496062992125984" top="0.35433070866141736" bottom="0.35433070866141736" header="0.31496062992125984" footer="0.31496062992125984"/>
  <pageSetup paperSize="9" scale="9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O126"/>
  <sheetViews>
    <sheetView topLeftCell="A48" workbookViewId="0">
      <selection activeCell="D57" sqref="D57:I57"/>
    </sheetView>
  </sheetViews>
  <sheetFormatPr defaultRowHeight="14.5" outlineLevelRow="1" x14ac:dyDescent="0.35"/>
  <cols>
    <col min="1" max="1" width="4.1796875" customWidth="1"/>
    <col min="2" max="2" width="11" customWidth="1"/>
    <col min="3" max="3" width="15.1796875" customWidth="1"/>
    <col min="4" max="4" width="4.81640625" customWidth="1"/>
    <col min="5" max="5" width="13.1796875" customWidth="1"/>
    <col min="6" max="6" width="10.453125" customWidth="1"/>
    <col min="7" max="7" width="5.7265625" customWidth="1"/>
    <col min="8" max="8" width="5.453125" customWidth="1"/>
    <col min="9" max="9" width="9.54296875" customWidth="1"/>
    <col min="10" max="10" width="15.26953125" customWidth="1"/>
  </cols>
  <sheetData>
    <row r="1" spans="2:10" ht="15" customHeight="1" x14ac:dyDescent="0.35">
      <c r="B1" s="96"/>
      <c r="C1" s="97"/>
      <c r="D1" s="97"/>
      <c r="E1" s="96" t="s">
        <v>129</v>
      </c>
      <c r="F1" s="98" t="s">
        <v>3</v>
      </c>
      <c r="G1" s="97" t="str">
        <f>Анкета!H1</f>
        <v>СЗ01</v>
      </c>
      <c r="H1" s="99" t="str">
        <f>Анкета!I1</f>
        <v>001</v>
      </c>
      <c r="I1" s="97" t="s">
        <v>130</v>
      </c>
      <c r="J1" s="97"/>
    </row>
    <row r="2" spans="2:10" ht="15" customHeight="1" x14ac:dyDescent="0.35">
      <c r="B2" s="55" t="s">
        <v>131</v>
      </c>
      <c r="C2" s="55"/>
      <c r="D2" s="55"/>
      <c r="E2" s="55"/>
      <c r="F2" s="55"/>
      <c r="G2" s="55"/>
      <c r="H2" s="55"/>
      <c r="I2" s="55"/>
      <c r="J2" s="55"/>
    </row>
    <row r="3" spans="2:10" x14ac:dyDescent="0.35">
      <c r="B3" s="55"/>
      <c r="C3" s="55"/>
      <c r="D3" s="55"/>
      <c r="E3" s="55"/>
      <c r="F3" s="55"/>
      <c r="G3" s="55"/>
      <c r="H3" s="55"/>
      <c r="I3" s="55"/>
      <c r="J3" s="55"/>
    </row>
    <row r="4" spans="2:10" x14ac:dyDescent="0.35">
      <c r="B4" s="46" t="s">
        <v>132</v>
      </c>
      <c r="C4" s="5"/>
      <c r="D4" s="5"/>
      <c r="E4" s="5"/>
      <c r="F4" s="5"/>
      <c r="G4" s="5"/>
      <c r="H4" s="5"/>
      <c r="I4" s="254">
        <f>Анкета!B56</f>
        <v>45292</v>
      </c>
      <c r="J4" s="254"/>
    </row>
    <row r="5" spans="2:10" x14ac:dyDescent="0.35">
      <c r="B5" s="5"/>
      <c r="C5" s="5"/>
      <c r="D5" s="5"/>
      <c r="E5" s="5"/>
      <c r="F5" s="5"/>
      <c r="G5" s="5"/>
      <c r="H5" s="5"/>
      <c r="I5" s="5"/>
      <c r="J5" s="5"/>
    </row>
    <row r="6" spans="2:10" ht="33.75" customHeight="1" x14ac:dyDescent="0.35">
      <c r="B6" s="245" t="s">
        <v>133</v>
      </c>
      <c r="C6" s="245"/>
      <c r="D6" s="245"/>
      <c r="E6" s="245"/>
      <c r="F6" s="245"/>
      <c r="G6" s="245"/>
      <c r="H6" s="245"/>
      <c r="I6" s="245"/>
      <c r="J6" s="245"/>
    </row>
    <row r="7" spans="2:10" x14ac:dyDescent="0.35">
      <c r="B7" s="245"/>
      <c r="C7" s="245"/>
      <c r="D7" s="245"/>
      <c r="E7" s="245"/>
      <c r="F7" s="245"/>
      <c r="G7" s="245"/>
      <c r="H7" s="245"/>
      <c r="I7" s="245"/>
      <c r="J7" s="245"/>
    </row>
    <row r="8" spans="2:10" x14ac:dyDescent="0.35">
      <c r="B8" s="245"/>
      <c r="C8" s="245"/>
      <c r="D8" s="245"/>
      <c r="E8" s="245"/>
      <c r="F8" s="245"/>
      <c r="G8" s="245"/>
      <c r="H8" s="245"/>
      <c r="I8" s="245"/>
      <c r="J8" s="245"/>
    </row>
    <row r="9" spans="2:10" ht="12" customHeight="1" x14ac:dyDescent="0.35">
      <c r="B9" s="245"/>
      <c r="C9" s="245"/>
      <c r="D9" s="245"/>
      <c r="E9" s="245"/>
      <c r="F9" s="245"/>
      <c r="G9" s="245"/>
      <c r="H9" s="245"/>
      <c r="I9" s="245"/>
      <c r="J9" s="245"/>
    </row>
    <row r="10" spans="2:10" x14ac:dyDescent="0.35">
      <c r="B10" s="163" t="str">
        <f>Анкета!C35</f>
        <v>Иванов Иван Иванович</v>
      </c>
      <c r="C10" s="163"/>
      <c r="D10" s="163"/>
      <c r="E10" s="163"/>
      <c r="F10" s="163"/>
      <c r="G10" s="163"/>
      <c r="H10" s="163"/>
      <c r="I10" s="163"/>
      <c r="J10" s="163"/>
    </row>
    <row r="11" spans="2:10" x14ac:dyDescent="0.35">
      <c r="B11" s="5" t="s">
        <v>134</v>
      </c>
      <c r="F11" s="5" t="s">
        <v>135</v>
      </c>
    </row>
    <row r="12" spans="2:10" x14ac:dyDescent="0.35">
      <c r="B12" s="163" t="str">
        <f>Анкета!D37</f>
        <v>0319 569438 ГУ МВД РОССИИ ПО КРАСНОДАРСКОМУ КРАЮ</v>
      </c>
      <c r="C12" s="163"/>
      <c r="D12" s="163"/>
      <c r="E12" s="163"/>
      <c r="F12" s="163"/>
      <c r="G12" s="163"/>
      <c r="H12" s="163"/>
      <c r="I12" s="163"/>
      <c r="J12" s="163"/>
    </row>
    <row r="13" spans="2:10" x14ac:dyDescent="0.35">
      <c r="B13" s="5" t="s">
        <v>136</v>
      </c>
      <c r="C13" s="163" t="str">
        <f>Анкета!C3</f>
        <v>Иванов Иван Иванович</v>
      </c>
      <c r="D13" s="163"/>
      <c r="E13" s="163"/>
      <c r="F13" s="163"/>
      <c r="G13" s="163"/>
      <c r="H13" s="163"/>
      <c r="I13" s="163"/>
      <c r="J13" s="163"/>
    </row>
    <row r="14" spans="2:10" ht="15" customHeight="1" x14ac:dyDescent="0.35">
      <c r="B14" s="202" t="s">
        <v>137</v>
      </c>
      <c r="C14" s="202"/>
      <c r="D14" s="202"/>
      <c r="E14" s="202"/>
      <c r="F14" s="202"/>
      <c r="G14" s="202"/>
      <c r="H14" s="202"/>
      <c r="I14" s="202"/>
      <c r="J14" s="202"/>
    </row>
    <row r="15" spans="2:10" ht="8.25" customHeight="1" x14ac:dyDescent="0.35">
      <c r="B15" s="202"/>
      <c r="C15" s="202"/>
      <c r="D15" s="202"/>
      <c r="E15" s="202"/>
      <c r="F15" s="202"/>
      <c r="G15" s="202"/>
      <c r="H15" s="202"/>
      <c r="I15" s="202"/>
      <c r="J15" s="202"/>
    </row>
    <row r="16" spans="2:10" ht="9" customHeight="1" x14ac:dyDescent="0.35">
      <c r="B16" s="202"/>
      <c r="C16" s="202"/>
      <c r="D16" s="202"/>
      <c r="E16" s="202"/>
      <c r="F16" s="202"/>
      <c r="G16" s="202"/>
      <c r="H16" s="202"/>
      <c r="I16" s="202"/>
      <c r="J16" s="202"/>
    </row>
    <row r="18" spans="2:10" x14ac:dyDescent="0.35">
      <c r="D18" s="101" t="s">
        <v>138</v>
      </c>
      <c r="E18" s="102"/>
    </row>
    <row r="19" spans="2:10" ht="45" customHeight="1" x14ac:dyDescent="0.35">
      <c r="B19" s="245" t="s">
        <v>139</v>
      </c>
      <c r="C19" s="245"/>
      <c r="D19" s="245"/>
      <c r="E19" s="245"/>
      <c r="F19" s="245"/>
      <c r="G19" s="245"/>
      <c r="H19" s="245"/>
      <c r="I19" s="245"/>
      <c r="J19" s="245"/>
    </row>
    <row r="20" spans="2:10" x14ac:dyDescent="0.35">
      <c r="B20" s="169" t="str">
        <f>Анкета!D20</f>
        <v>08.02.01 Строительство и эксплуатация зданий и сооружений</v>
      </c>
      <c r="C20" s="169"/>
      <c r="D20" s="169"/>
      <c r="E20" s="169"/>
      <c r="F20" s="169"/>
      <c r="G20" s="169"/>
      <c r="H20" s="169"/>
      <c r="I20" s="169"/>
      <c r="J20" s="169"/>
    </row>
    <row r="21" spans="2:10" ht="2.25" customHeight="1" x14ac:dyDescent="0.35">
      <c r="B21" s="163"/>
      <c r="C21" s="163"/>
      <c r="D21" s="163"/>
      <c r="E21" s="163"/>
      <c r="F21" s="163"/>
      <c r="G21" s="163"/>
      <c r="H21" s="163"/>
      <c r="I21" s="163"/>
      <c r="J21" s="163"/>
    </row>
    <row r="22" spans="2:10" x14ac:dyDescent="0.35">
      <c r="C22" s="103" t="s">
        <v>140</v>
      </c>
      <c r="D22" s="103"/>
    </row>
    <row r="23" spans="2:10" x14ac:dyDescent="0.35">
      <c r="B23" s="163" t="str">
        <f>Анкета!D22</f>
        <v>очная</v>
      </c>
      <c r="C23" s="163"/>
      <c r="D23" s="163"/>
      <c r="E23" s="163"/>
      <c r="F23" s="163"/>
      <c r="G23" s="163"/>
      <c r="H23" s="163"/>
      <c r="I23" s="163"/>
      <c r="J23" s="163"/>
    </row>
    <row r="24" spans="2:10" x14ac:dyDescent="0.35">
      <c r="C24" s="104" t="s">
        <v>141</v>
      </c>
      <c r="D24" s="104"/>
    </row>
    <row r="25" spans="2:10" ht="33" customHeight="1" x14ac:dyDescent="0.35">
      <c r="B25" s="253" t="s">
        <v>142</v>
      </c>
      <c r="C25" s="253"/>
      <c r="D25" s="253"/>
      <c r="E25" s="253"/>
      <c r="F25" s="253"/>
      <c r="G25" s="253"/>
      <c r="H25" s="253"/>
      <c r="I25" s="253"/>
      <c r="J25" s="253"/>
    </row>
    <row r="26" spans="2:10" ht="14.25" customHeight="1" x14ac:dyDescent="0.35">
      <c r="B26" s="245" t="s">
        <v>143</v>
      </c>
      <c r="C26" s="245"/>
      <c r="D26" s="245"/>
      <c r="E26" s="245"/>
      <c r="F26" s="245"/>
      <c r="G26" s="245"/>
      <c r="H26" s="245"/>
      <c r="I26" s="245"/>
      <c r="J26" s="245"/>
    </row>
    <row r="27" spans="2:10" ht="15" customHeight="1" x14ac:dyDescent="0.35">
      <c r="B27" s="5" t="s">
        <v>144</v>
      </c>
      <c r="C27" s="73"/>
      <c r="D27" s="73"/>
      <c r="E27" s="73"/>
      <c r="F27" s="200" t="str">
        <f>Анкета!G22</f>
        <v>3 года 10 мес.</v>
      </c>
      <c r="G27" s="200"/>
      <c r="H27" s="200"/>
      <c r="I27" s="200"/>
      <c r="J27" s="200"/>
    </row>
    <row r="28" spans="2:10" ht="12" customHeight="1" x14ac:dyDescent="0.35">
      <c r="B28" s="202" t="s">
        <v>145</v>
      </c>
      <c r="C28" s="202"/>
      <c r="D28" s="202"/>
      <c r="E28" s="202"/>
      <c r="F28" s="202"/>
      <c r="G28" s="202"/>
      <c r="H28" s="202"/>
      <c r="I28" s="202"/>
      <c r="J28" s="202"/>
    </row>
    <row r="29" spans="2:10" x14ac:dyDescent="0.35">
      <c r="B29" s="202"/>
      <c r="C29" s="202"/>
      <c r="D29" s="202"/>
      <c r="E29" s="202"/>
      <c r="F29" s="202"/>
      <c r="G29" s="202"/>
      <c r="H29" s="202"/>
      <c r="I29" s="202"/>
      <c r="J29" s="202"/>
    </row>
    <row r="30" spans="2:10" x14ac:dyDescent="0.35">
      <c r="B30" s="202"/>
      <c r="C30" s="202"/>
      <c r="D30" s="202"/>
      <c r="E30" s="202"/>
      <c r="F30" s="202"/>
      <c r="G30" s="202"/>
      <c r="H30" s="202"/>
      <c r="I30" s="202"/>
      <c r="J30" s="202"/>
    </row>
    <row r="31" spans="2:10" x14ac:dyDescent="0.35">
      <c r="B31" s="202"/>
      <c r="C31" s="202"/>
      <c r="D31" s="202"/>
      <c r="E31" s="202"/>
      <c r="F31" s="202"/>
      <c r="G31" s="202"/>
      <c r="H31" s="202"/>
      <c r="I31" s="202"/>
      <c r="J31" s="202"/>
    </row>
    <row r="32" spans="2:10" x14ac:dyDescent="0.35">
      <c r="B32" s="202"/>
      <c r="C32" s="202"/>
      <c r="D32" s="202"/>
      <c r="E32" s="202"/>
      <c r="F32" s="202"/>
      <c r="G32" s="202"/>
      <c r="H32" s="202"/>
      <c r="I32" s="202"/>
      <c r="J32" s="202"/>
    </row>
    <row r="33" spans="2:10" x14ac:dyDescent="0.35">
      <c r="B33" s="202"/>
      <c r="C33" s="202"/>
      <c r="D33" s="202"/>
      <c r="E33" s="202"/>
      <c r="F33" s="202"/>
      <c r="G33" s="202"/>
      <c r="H33" s="202"/>
      <c r="I33" s="202"/>
      <c r="J33" s="202"/>
    </row>
    <row r="34" spans="2:10" x14ac:dyDescent="0.35">
      <c r="D34" s="101" t="s">
        <v>146</v>
      </c>
    </row>
    <row r="35" spans="2:10" ht="13.5" customHeight="1" x14ac:dyDescent="0.35">
      <c r="B35" s="243" t="s">
        <v>147</v>
      </c>
      <c r="C35" s="243"/>
      <c r="D35" s="243"/>
      <c r="E35" s="243"/>
      <c r="F35" s="243"/>
      <c r="G35" s="243"/>
      <c r="H35" s="243"/>
      <c r="I35" s="243"/>
      <c r="J35" s="243"/>
    </row>
    <row r="36" spans="2:10" s="75" customFormat="1" ht="30.75" customHeight="1" x14ac:dyDescent="0.35">
      <c r="B36" s="202" t="s">
        <v>148</v>
      </c>
      <c r="C36" s="202"/>
      <c r="D36" s="202"/>
      <c r="E36" s="202"/>
      <c r="F36" s="202"/>
      <c r="G36" s="202"/>
      <c r="H36" s="202"/>
      <c r="I36" s="202"/>
      <c r="J36" s="202"/>
    </row>
    <row r="37" spans="2:10" s="75" customFormat="1" ht="42.75" customHeight="1" x14ac:dyDescent="0.35">
      <c r="B37" s="202" t="s">
        <v>149</v>
      </c>
      <c r="C37" s="202"/>
      <c r="D37" s="202"/>
      <c r="E37" s="202"/>
      <c r="F37" s="202"/>
      <c r="G37" s="202"/>
      <c r="H37" s="202"/>
      <c r="I37" s="202"/>
      <c r="J37" s="202"/>
    </row>
    <row r="38" spans="2:10" s="75" customFormat="1" ht="43.5" customHeight="1" x14ac:dyDescent="0.35">
      <c r="B38" s="202" t="s">
        <v>150</v>
      </c>
      <c r="C38" s="202"/>
      <c r="D38" s="202"/>
      <c r="E38" s="202"/>
      <c r="F38" s="202"/>
      <c r="G38" s="202"/>
      <c r="H38" s="202"/>
      <c r="I38" s="202"/>
      <c r="J38" s="202"/>
    </row>
    <row r="39" spans="2:10" s="75" customFormat="1" ht="45" customHeight="1" x14ac:dyDescent="0.35">
      <c r="B39" s="202" t="s">
        <v>151</v>
      </c>
      <c r="C39" s="202"/>
      <c r="D39" s="202"/>
      <c r="E39" s="202"/>
      <c r="F39" s="202"/>
      <c r="G39" s="202"/>
      <c r="H39" s="202"/>
      <c r="I39" s="202"/>
      <c r="J39" s="202"/>
    </row>
    <row r="40" spans="2:10" s="75" customFormat="1" ht="29.25" customHeight="1" x14ac:dyDescent="0.35">
      <c r="B40" s="245" t="s">
        <v>152</v>
      </c>
      <c r="C40" s="245"/>
      <c r="D40" s="245"/>
      <c r="E40" s="245"/>
      <c r="F40" s="245"/>
      <c r="G40" s="245"/>
      <c r="H40" s="245"/>
      <c r="I40" s="245"/>
      <c r="J40" s="245"/>
    </row>
    <row r="41" spans="2:10" s="105" customFormat="1" ht="27" customHeight="1" x14ac:dyDescent="0.35">
      <c r="B41" s="202" t="s">
        <v>153</v>
      </c>
      <c r="C41" s="202"/>
      <c r="D41" s="202"/>
      <c r="E41" s="202"/>
      <c r="F41" s="202"/>
      <c r="G41" s="202"/>
      <c r="H41" s="202"/>
      <c r="I41" s="202"/>
      <c r="J41" s="202"/>
    </row>
    <row r="42" spans="2:10" s="105" customFormat="1" ht="27" customHeight="1" x14ac:dyDescent="0.35">
      <c r="B42" s="202" t="s">
        <v>154</v>
      </c>
      <c r="C42" s="202"/>
      <c r="D42" s="202"/>
      <c r="E42" s="202"/>
      <c r="F42" s="202"/>
      <c r="G42" s="202"/>
      <c r="H42" s="202"/>
      <c r="I42" s="202"/>
      <c r="J42" s="202"/>
    </row>
    <row r="43" spans="2:10" s="75" customFormat="1" ht="33" customHeight="1" x14ac:dyDescent="0.35">
      <c r="B43" s="202" t="s">
        <v>155</v>
      </c>
      <c r="C43" s="202"/>
      <c r="D43" s="202"/>
      <c r="E43" s="202"/>
      <c r="F43" s="202"/>
      <c r="G43" s="202"/>
      <c r="H43" s="202"/>
      <c r="I43" s="202"/>
      <c r="J43" s="202"/>
    </row>
    <row r="44" spans="2:10" s="75" customFormat="1" ht="16.5" customHeight="1" x14ac:dyDescent="0.35">
      <c r="B44" s="202" t="s">
        <v>156</v>
      </c>
      <c r="C44" s="202"/>
      <c r="D44" s="202"/>
      <c r="E44" s="202"/>
      <c r="F44" s="202"/>
      <c r="G44" s="202"/>
      <c r="H44" s="202"/>
      <c r="I44" s="202"/>
      <c r="J44" s="202"/>
    </row>
    <row r="45" spans="2:10" s="105" customFormat="1" ht="42.75" customHeight="1" x14ac:dyDescent="0.35">
      <c r="B45" s="202" t="s">
        <v>157</v>
      </c>
      <c r="C45" s="202"/>
      <c r="D45" s="202"/>
      <c r="E45" s="202"/>
      <c r="F45" s="202"/>
      <c r="G45" s="202"/>
      <c r="H45" s="202"/>
      <c r="I45" s="202"/>
      <c r="J45" s="202"/>
    </row>
    <row r="46" spans="2:10" s="105" customFormat="1" ht="63.75" customHeight="1" x14ac:dyDescent="0.35">
      <c r="B46" s="202" t="s">
        <v>158</v>
      </c>
      <c r="C46" s="202"/>
      <c r="D46" s="202"/>
      <c r="E46" s="202"/>
      <c r="F46" s="202"/>
      <c r="G46" s="202"/>
      <c r="H46" s="202"/>
      <c r="I46" s="202"/>
      <c r="J46" s="202"/>
    </row>
    <row r="47" spans="2:10" s="105" customFormat="1" ht="59.25" customHeight="1" x14ac:dyDescent="0.35">
      <c r="B47" s="202" t="s">
        <v>159</v>
      </c>
      <c r="C47" s="202"/>
      <c r="D47" s="202"/>
      <c r="E47" s="202"/>
      <c r="F47" s="202"/>
      <c r="G47" s="202"/>
      <c r="H47" s="202"/>
      <c r="I47" s="202"/>
      <c r="J47" s="202"/>
    </row>
    <row r="48" spans="2:10" s="105" customFormat="1" ht="28.5" customHeight="1" x14ac:dyDescent="0.35">
      <c r="B48" s="202" t="s">
        <v>160</v>
      </c>
      <c r="C48" s="202"/>
      <c r="D48" s="202"/>
      <c r="E48" s="202"/>
      <c r="F48" s="202"/>
      <c r="G48" s="202"/>
      <c r="H48" s="202"/>
      <c r="I48" s="202"/>
      <c r="J48" s="202"/>
    </row>
    <row r="49" spans="2:10" s="105" customFormat="1" ht="15.75" customHeight="1" x14ac:dyDescent="0.35">
      <c r="B49" s="202" t="s">
        <v>161</v>
      </c>
      <c r="C49" s="202"/>
      <c r="D49" s="202"/>
      <c r="E49" s="202"/>
      <c r="F49" s="202"/>
      <c r="G49" s="202"/>
      <c r="H49" s="202"/>
      <c r="I49" s="202"/>
      <c r="J49" s="202"/>
    </row>
    <row r="50" spans="2:10" s="105" customFormat="1" ht="26.25" customHeight="1" x14ac:dyDescent="0.35">
      <c r="B50" s="202" t="s">
        <v>162</v>
      </c>
      <c r="C50" s="202"/>
      <c r="D50" s="202"/>
      <c r="E50" s="202"/>
      <c r="F50" s="202"/>
      <c r="G50" s="202"/>
      <c r="H50" s="202"/>
      <c r="I50" s="202"/>
      <c r="J50" s="202"/>
    </row>
    <row r="51" spans="2:10" s="105" customFormat="1" ht="15" customHeight="1" x14ac:dyDescent="0.35">
      <c r="B51" s="202" t="s">
        <v>163</v>
      </c>
      <c r="C51" s="202"/>
      <c r="D51" s="202"/>
      <c r="E51" s="202"/>
      <c r="F51" s="202"/>
      <c r="G51" s="202"/>
      <c r="H51" s="202"/>
      <c r="I51" s="202"/>
      <c r="J51" s="202"/>
    </row>
    <row r="52" spans="2:10" s="75" customFormat="1" ht="18.75" customHeight="1" x14ac:dyDescent="0.35">
      <c r="B52" s="202" t="s">
        <v>164</v>
      </c>
      <c r="C52" s="202"/>
      <c r="D52" s="202"/>
      <c r="E52" s="202"/>
      <c r="F52" s="202"/>
      <c r="G52" s="202"/>
      <c r="H52" s="202"/>
      <c r="I52" s="202"/>
      <c r="J52" s="202"/>
    </row>
    <row r="53" spans="2:10" s="75" customFormat="1" ht="45.75" customHeight="1" x14ac:dyDescent="0.35">
      <c r="B53" s="245" t="s">
        <v>165</v>
      </c>
      <c r="C53" s="245"/>
      <c r="D53" s="245"/>
      <c r="E53" s="245"/>
      <c r="F53" s="245"/>
      <c r="G53" s="245"/>
      <c r="H53" s="245"/>
      <c r="I53" s="245"/>
      <c r="J53" s="245"/>
    </row>
    <row r="54" spans="2:10" s="75" customFormat="1" ht="12.75" customHeight="1" x14ac:dyDescent="0.35">
      <c r="B54" s="249" t="s">
        <v>166</v>
      </c>
      <c r="C54" s="249"/>
      <c r="D54" s="249"/>
      <c r="E54" s="249"/>
      <c r="F54" s="249"/>
      <c r="G54" s="249"/>
      <c r="H54" s="249"/>
      <c r="I54" s="249"/>
      <c r="J54" s="249"/>
    </row>
    <row r="55" spans="2:10" x14ac:dyDescent="0.35">
      <c r="C55" s="101" t="s">
        <v>167</v>
      </c>
    </row>
    <row r="56" spans="2:10" ht="16.5" customHeight="1" x14ac:dyDescent="0.35">
      <c r="B56" s="209" t="s">
        <v>168</v>
      </c>
      <c r="C56" s="250"/>
      <c r="D56" s="250"/>
      <c r="E56" s="250"/>
      <c r="F56" s="250"/>
      <c r="G56" s="250"/>
      <c r="H56" s="250"/>
      <c r="I56" s="250"/>
      <c r="J56" s="250"/>
    </row>
    <row r="57" spans="2:10" ht="16.5" customHeight="1" x14ac:dyDescent="0.35">
      <c r="B57" s="76" t="s">
        <v>169</v>
      </c>
      <c r="C57" s="106">
        <v>308000</v>
      </c>
      <c r="D57" s="251" t="s">
        <v>170</v>
      </c>
      <c r="E57" s="251"/>
      <c r="F57" s="251"/>
      <c r="G57" s="251"/>
      <c r="H57" s="251"/>
      <c r="I57" s="251"/>
      <c r="J57" s="76" t="s">
        <v>171</v>
      </c>
    </row>
    <row r="58" spans="2:10" x14ac:dyDescent="0.35">
      <c r="B58" s="252" t="s">
        <v>172</v>
      </c>
      <c r="C58" s="252"/>
      <c r="D58" s="252"/>
      <c r="E58" s="252"/>
      <c r="F58" s="252"/>
      <c r="G58" s="252"/>
      <c r="H58" s="252"/>
      <c r="I58" s="252"/>
      <c r="J58" s="252"/>
    </row>
    <row r="59" spans="2:10" ht="15" customHeight="1" x14ac:dyDescent="0.35">
      <c r="B59" s="76" t="s">
        <v>169</v>
      </c>
      <c r="C59" s="106">
        <v>77000</v>
      </c>
      <c r="D59" s="244" t="s">
        <v>173</v>
      </c>
      <c r="E59" s="244"/>
      <c r="F59" s="244"/>
      <c r="G59" s="244"/>
      <c r="H59" s="244"/>
      <c r="I59" s="244"/>
      <c r="J59" s="76" t="s">
        <v>171</v>
      </c>
    </row>
    <row r="60" spans="2:10" ht="60" customHeight="1" x14ac:dyDescent="0.35">
      <c r="B60" s="245" t="s">
        <v>174</v>
      </c>
      <c r="C60" s="245"/>
      <c r="D60" s="245"/>
      <c r="E60" s="245"/>
      <c r="F60" s="245"/>
      <c r="G60" s="245"/>
      <c r="H60" s="245"/>
      <c r="I60" s="245"/>
      <c r="J60" s="245"/>
    </row>
    <row r="61" spans="2:10" ht="33" hidden="1" customHeight="1" outlineLevel="1" x14ac:dyDescent="0.35">
      <c r="B61" s="202" t="s">
        <v>175</v>
      </c>
      <c r="C61" s="202"/>
      <c r="D61" s="202"/>
      <c r="E61" s="202"/>
      <c r="F61" s="202"/>
      <c r="G61" s="202"/>
      <c r="H61" s="202"/>
      <c r="I61" s="202"/>
      <c r="J61" s="202"/>
    </row>
    <row r="62" spans="2:10" ht="19.5" hidden="1" customHeight="1" outlineLevel="1" x14ac:dyDescent="0.35">
      <c r="B62" s="76" t="s">
        <v>169</v>
      </c>
      <c r="C62" s="106">
        <v>68000</v>
      </c>
      <c r="D62" s="107"/>
      <c r="E62" s="244" t="s">
        <v>176</v>
      </c>
      <c r="F62" s="244"/>
      <c r="G62" s="244"/>
      <c r="H62" s="244"/>
      <c r="I62" s="244"/>
      <c r="J62" s="76" t="s">
        <v>171</v>
      </c>
    </row>
    <row r="63" spans="2:10" ht="19.5" hidden="1" customHeight="1" outlineLevel="1" x14ac:dyDescent="0.35">
      <c r="B63" s="5" t="s">
        <v>177</v>
      </c>
      <c r="C63" s="13"/>
      <c r="D63" s="13"/>
      <c r="E63" s="13"/>
      <c r="F63" s="5"/>
      <c r="G63" s="13"/>
      <c r="H63" s="13"/>
      <c r="I63" s="13"/>
      <c r="J63" s="5"/>
    </row>
    <row r="64" spans="2:10" ht="10.5" customHeight="1" collapsed="1" x14ac:dyDescent="0.35">
      <c r="B64" s="5"/>
      <c r="C64" s="13"/>
      <c r="D64" s="13"/>
      <c r="E64" s="13"/>
      <c r="F64" s="5"/>
      <c r="G64" s="13"/>
      <c r="H64" s="13"/>
      <c r="I64" s="13"/>
      <c r="J64" s="5"/>
    </row>
    <row r="65" spans="2:15" ht="32.25" customHeight="1" outlineLevel="1" x14ac:dyDescent="0.35">
      <c r="B65" s="202" t="s">
        <v>178</v>
      </c>
      <c r="C65" s="202"/>
      <c r="D65" s="202"/>
      <c r="E65" s="202"/>
      <c r="F65" s="202"/>
      <c r="G65" s="202"/>
      <c r="H65" s="202"/>
      <c r="I65" s="202"/>
      <c r="J65" s="202"/>
    </row>
    <row r="66" spans="2:15" outlineLevel="1" x14ac:dyDescent="0.35">
      <c r="B66" s="5" t="s">
        <v>179</v>
      </c>
      <c r="G66" s="69"/>
      <c r="H66" s="246">
        <v>35000</v>
      </c>
      <c r="I66" s="246"/>
      <c r="J66" s="69"/>
    </row>
    <row r="67" spans="2:15" outlineLevel="1" x14ac:dyDescent="0.35">
      <c r="B67" s="163" t="s">
        <v>180</v>
      </c>
      <c r="C67" s="163"/>
      <c r="D67" s="11" t="s">
        <v>181</v>
      </c>
      <c r="E67" s="11" t="s">
        <v>182</v>
      </c>
      <c r="F67" s="5" t="s">
        <v>183</v>
      </c>
      <c r="G67" s="13"/>
      <c r="H67" s="13"/>
      <c r="I67" s="13"/>
      <c r="J67" s="5"/>
    </row>
    <row r="68" spans="2:15" outlineLevel="1" x14ac:dyDescent="0.35">
      <c r="B68" s="26" t="s">
        <v>184</v>
      </c>
      <c r="C68" s="26"/>
      <c r="D68" s="13"/>
      <c r="E68" s="13"/>
      <c r="F68" s="13"/>
      <c r="G68" s="13"/>
      <c r="H68" s="13"/>
      <c r="I68" s="13"/>
      <c r="J68" s="5"/>
    </row>
    <row r="69" spans="2:15" ht="15" customHeight="1" outlineLevel="1" x14ac:dyDescent="0.35">
      <c r="B69" s="5" t="s">
        <v>185</v>
      </c>
      <c r="C69" s="13"/>
      <c r="D69" s="13"/>
      <c r="E69" s="13"/>
      <c r="F69" s="13"/>
      <c r="G69" s="69"/>
      <c r="H69" s="247">
        <f>C59-H66</f>
        <v>42000</v>
      </c>
      <c r="I69" s="247"/>
      <c r="J69" s="69"/>
    </row>
    <row r="70" spans="2:15" outlineLevel="1" x14ac:dyDescent="0.35">
      <c r="B70" s="248" t="s">
        <v>186</v>
      </c>
      <c r="C70" s="248"/>
      <c r="D70" s="11" t="s">
        <v>181</v>
      </c>
      <c r="E70" s="11" t="s">
        <v>182</v>
      </c>
      <c r="F70" s="5" t="s">
        <v>187</v>
      </c>
      <c r="G70" s="13"/>
      <c r="H70" s="13"/>
      <c r="I70" s="13"/>
      <c r="J70" s="5"/>
    </row>
    <row r="71" spans="2:15" outlineLevel="1" x14ac:dyDescent="0.35">
      <c r="B71" s="243" t="s">
        <v>188</v>
      </c>
      <c r="C71" s="243"/>
      <c r="D71" s="243"/>
      <c r="E71" s="243"/>
      <c r="F71" s="243"/>
      <c r="G71" s="243"/>
      <c r="H71" s="243"/>
      <c r="I71" s="243"/>
      <c r="J71" s="243"/>
    </row>
    <row r="72" spans="2:15" ht="30" customHeight="1" outlineLevel="1" x14ac:dyDescent="0.35">
      <c r="B72" s="202" t="s">
        <v>189</v>
      </c>
      <c r="C72" s="202"/>
      <c r="D72" s="202"/>
      <c r="E72" s="202"/>
      <c r="F72" s="202"/>
      <c r="G72" s="202"/>
      <c r="H72" s="202"/>
      <c r="I72" s="202"/>
      <c r="J72" s="202"/>
    </row>
    <row r="73" spans="2:15" ht="27.75" customHeight="1" outlineLevel="1" x14ac:dyDescent="0.35">
      <c r="B73" s="202" t="s">
        <v>190</v>
      </c>
      <c r="C73" s="202"/>
      <c r="D73" s="202"/>
      <c r="E73" s="202"/>
      <c r="F73" s="202"/>
      <c r="G73" s="202"/>
      <c r="H73" s="202"/>
      <c r="I73" s="202"/>
      <c r="J73" s="202"/>
      <c r="O73" s="108"/>
    </row>
    <row r="74" spans="2:15" x14ac:dyDescent="0.35">
      <c r="D74" s="101" t="s">
        <v>191</v>
      </c>
    </row>
    <row r="75" spans="2:15" ht="37.5" customHeight="1" x14ac:dyDescent="0.35">
      <c r="B75" s="202" t="s">
        <v>192</v>
      </c>
      <c r="C75" s="202"/>
      <c r="D75" s="202"/>
      <c r="E75" s="202"/>
      <c r="F75" s="202"/>
      <c r="G75" s="202"/>
      <c r="H75" s="202"/>
      <c r="I75" s="202"/>
      <c r="J75" s="202"/>
    </row>
    <row r="76" spans="2:15" ht="17.25" customHeight="1" x14ac:dyDescent="0.35">
      <c r="B76" s="202" t="s">
        <v>193</v>
      </c>
      <c r="C76" s="202"/>
      <c r="D76" s="202"/>
      <c r="E76" s="202"/>
      <c r="F76" s="202"/>
      <c r="G76" s="202"/>
      <c r="H76" s="202"/>
      <c r="I76" s="202"/>
      <c r="J76" s="202"/>
    </row>
    <row r="77" spans="2:15" ht="60.75" customHeight="1" x14ac:dyDescent="0.35">
      <c r="B77" s="202" t="s">
        <v>194</v>
      </c>
      <c r="C77" s="202"/>
      <c r="D77" s="202"/>
      <c r="E77" s="202"/>
      <c r="F77" s="202"/>
      <c r="G77" s="202"/>
      <c r="H77" s="202"/>
      <c r="I77" s="202"/>
      <c r="J77" s="202"/>
    </row>
    <row r="78" spans="2:15" ht="14.25" customHeight="1" x14ac:dyDescent="0.35">
      <c r="B78" s="240" t="s">
        <v>195</v>
      </c>
      <c r="C78" s="240"/>
      <c r="D78" s="240"/>
      <c r="E78" s="240"/>
      <c r="F78" s="240"/>
      <c r="G78" s="240"/>
      <c r="H78" s="240"/>
      <c r="I78" s="240"/>
      <c r="J78" s="240"/>
    </row>
    <row r="79" spans="2:15" ht="57" customHeight="1" x14ac:dyDescent="0.35">
      <c r="B79" s="240" t="s">
        <v>196</v>
      </c>
      <c r="C79" s="240"/>
      <c r="D79" s="240"/>
      <c r="E79" s="240"/>
      <c r="F79" s="240"/>
      <c r="G79" s="240"/>
      <c r="H79" s="240"/>
      <c r="I79" s="240"/>
      <c r="J79" s="240"/>
    </row>
    <row r="80" spans="2:15" ht="15" customHeight="1" x14ac:dyDescent="0.35">
      <c r="B80" s="240" t="s">
        <v>197</v>
      </c>
      <c r="C80" s="240"/>
      <c r="D80" s="240"/>
      <c r="E80" s="240"/>
      <c r="F80" s="240"/>
      <c r="G80" s="240"/>
      <c r="H80" s="240"/>
      <c r="I80" s="240"/>
      <c r="J80" s="240"/>
    </row>
    <row r="81" spans="2:10" ht="32.25" customHeight="1" x14ac:dyDescent="0.35">
      <c r="B81" s="240" t="s">
        <v>198</v>
      </c>
      <c r="C81" s="240"/>
      <c r="D81" s="240"/>
      <c r="E81" s="240"/>
      <c r="F81" s="240"/>
      <c r="G81" s="240"/>
      <c r="H81" s="240"/>
      <c r="I81" s="240"/>
      <c r="J81" s="240"/>
    </row>
    <row r="82" spans="2:10" ht="61.5" customHeight="1" x14ac:dyDescent="0.35">
      <c r="B82" s="240" t="s">
        <v>199</v>
      </c>
      <c r="C82" s="240"/>
      <c r="D82" s="240"/>
      <c r="E82" s="240"/>
      <c r="F82" s="240"/>
      <c r="G82" s="240"/>
      <c r="H82" s="240"/>
      <c r="I82" s="240"/>
      <c r="J82" s="240"/>
    </row>
    <row r="83" spans="2:10" ht="30" customHeight="1" x14ac:dyDescent="0.35">
      <c r="B83" s="240" t="s">
        <v>200</v>
      </c>
      <c r="C83" s="240"/>
      <c r="D83" s="240"/>
      <c r="E83" s="240"/>
      <c r="F83" s="240"/>
      <c r="G83" s="240"/>
      <c r="H83" s="240"/>
      <c r="I83" s="240"/>
      <c r="J83" s="240"/>
    </row>
    <row r="84" spans="2:10" ht="29.25" customHeight="1" x14ac:dyDescent="0.35">
      <c r="B84" s="240" t="s">
        <v>201</v>
      </c>
      <c r="C84" s="240"/>
      <c r="D84" s="240"/>
      <c r="E84" s="240"/>
      <c r="F84" s="240"/>
      <c r="G84" s="240"/>
      <c r="H84" s="240"/>
      <c r="I84" s="240"/>
      <c r="J84" s="240"/>
    </row>
    <row r="85" spans="2:10" ht="52.5" customHeight="1" x14ac:dyDescent="0.35">
      <c r="B85" s="240" t="s">
        <v>202</v>
      </c>
      <c r="C85" s="240"/>
      <c r="D85" s="240"/>
      <c r="E85" s="240"/>
      <c r="F85" s="240"/>
      <c r="G85" s="240"/>
      <c r="H85" s="240"/>
      <c r="I85" s="240"/>
      <c r="J85" s="240"/>
    </row>
    <row r="86" spans="2:10" ht="29.25" customHeight="1" x14ac:dyDescent="0.35">
      <c r="B86" s="240" t="s">
        <v>203</v>
      </c>
      <c r="C86" s="240"/>
      <c r="D86" s="240"/>
      <c r="E86" s="240"/>
      <c r="F86" s="240"/>
      <c r="G86" s="240"/>
      <c r="H86" s="240"/>
      <c r="I86" s="240"/>
      <c r="J86" s="240"/>
    </row>
    <row r="87" spans="2:10" ht="29.25" customHeight="1" x14ac:dyDescent="0.35">
      <c r="B87" s="240" t="s">
        <v>204</v>
      </c>
      <c r="C87" s="240"/>
      <c r="D87" s="240"/>
      <c r="E87" s="240"/>
      <c r="F87" s="240"/>
      <c r="G87" s="240"/>
      <c r="H87" s="240"/>
      <c r="I87" s="240"/>
      <c r="J87" s="240"/>
    </row>
    <row r="88" spans="2:10" x14ac:dyDescent="0.35">
      <c r="C88" s="101" t="s">
        <v>205</v>
      </c>
      <c r="D88" s="101"/>
    </row>
    <row r="89" spans="2:10" ht="45.75" customHeight="1" x14ac:dyDescent="0.35">
      <c r="B89" s="240" t="s">
        <v>206</v>
      </c>
      <c r="C89" s="240"/>
      <c r="D89" s="240"/>
      <c r="E89" s="240"/>
      <c r="F89" s="240"/>
      <c r="G89" s="240"/>
      <c r="H89" s="240"/>
      <c r="I89" s="240"/>
      <c r="J89" s="240"/>
    </row>
    <row r="90" spans="2:10" ht="42" customHeight="1" x14ac:dyDescent="0.35">
      <c r="B90" s="240" t="s">
        <v>207</v>
      </c>
      <c r="C90" s="240"/>
      <c r="D90" s="240"/>
      <c r="E90" s="240"/>
      <c r="F90" s="240"/>
      <c r="G90" s="240"/>
      <c r="H90" s="240"/>
      <c r="I90" s="240"/>
      <c r="J90" s="240"/>
    </row>
    <row r="91" spans="2:10" ht="15.75" customHeight="1" x14ac:dyDescent="0.35">
      <c r="B91" s="240" t="s">
        <v>208</v>
      </c>
      <c r="C91" s="240"/>
      <c r="D91" s="240"/>
      <c r="E91" s="240"/>
      <c r="F91" s="240"/>
      <c r="G91" s="240"/>
      <c r="H91" s="240"/>
      <c r="I91" s="240"/>
      <c r="J91" s="240"/>
    </row>
    <row r="92" spans="2:10" ht="15.75" customHeight="1" x14ac:dyDescent="0.35">
      <c r="B92" s="240" t="s">
        <v>209</v>
      </c>
      <c r="C92" s="240"/>
      <c r="D92" s="240"/>
      <c r="E92" s="240"/>
      <c r="F92" s="240"/>
      <c r="G92" s="240"/>
      <c r="H92" s="240"/>
      <c r="I92" s="240"/>
      <c r="J92" s="240"/>
    </row>
    <row r="93" spans="2:10" ht="30" customHeight="1" x14ac:dyDescent="0.35">
      <c r="B93" s="240" t="s">
        <v>210</v>
      </c>
      <c r="C93" s="240"/>
      <c r="D93" s="240"/>
      <c r="E93" s="240"/>
      <c r="F93" s="240"/>
      <c r="G93" s="240"/>
      <c r="H93" s="240"/>
      <c r="I93" s="240"/>
      <c r="J93" s="240"/>
    </row>
    <row r="94" spans="2:10" ht="75.75" customHeight="1" x14ac:dyDescent="0.35">
      <c r="B94" s="242" t="s">
        <v>211</v>
      </c>
      <c r="C94" s="242"/>
      <c r="D94" s="242"/>
      <c r="E94" s="242"/>
      <c r="F94" s="242"/>
      <c r="G94" s="242"/>
      <c r="H94" s="242"/>
      <c r="I94" s="242"/>
      <c r="J94" s="242"/>
    </row>
    <row r="95" spans="2:10" ht="64.5" customHeight="1" x14ac:dyDescent="0.35">
      <c r="B95" s="240" t="s">
        <v>212</v>
      </c>
      <c r="C95" s="240"/>
      <c r="D95" s="240"/>
      <c r="E95" s="240"/>
      <c r="F95" s="240"/>
      <c r="G95" s="240"/>
      <c r="H95" s="240"/>
      <c r="I95" s="240"/>
      <c r="J95" s="240"/>
    </row>
    <row r="96" spans="2:10" ht="30.75" customHeight="1" x14ac:dyDescent="0.35">
      <c r="B96" s="240" t="s">
        <v>213</v>
      </c>
      <c r="C96" s="240"/>
      <c r="D96" s="240"/>
      <c r="E96" s="240"/>
      <c r="F96" s="240"/>
      <c r="G96" s="240"/>
      <c r="H96" s="240"/>
      <c r="I96" s="240"/>
      <c r="J96" s="240"/>
    </row>
    <row r="97" spans="2:10" ht="30" customHeight="1" x14ac:dyDescent="0.35">
      <c r="B97" s="240" t="s">
        <v>214</v>
      </c>
      <c r="C97" s="240"/>
      <c r="D97" s="240"/>
      <c r="E97" s="240"/>
      <c r="F97" s="240"/>
      <c r="G97" s="240"/>
      <c r="H97" s="240"/>
      <c r="I97" s="240"/>
      <c r="J97" s="240"/>
    </row>
    <row r="98" spans="2:10" ht="18" customHeight="1" x14ac:dyDescent="0.35">
      <c r="B98" s="240" t="s">
        <v>215</v>
      </c>
      <c r="C98" s="240"/>
      <c r="D98" s="240"/>
      <c r="E98" s="240"/>
      <c r="F98" s="240"/>
      <c r="G98" s="240"/>
      <c r="H98" s="240"/>
      <c r="I98" s="240"/>
      <c r="J98" s="240"/>
    </row>
    <row r="99" spans="2:10" ht="18" customHeight="1" x14ac:dyDescent="0.35">
      <c r="B99" s="240" t="s">
        <v>216</v>
      </c>
      <c r="C99" s="240"/>
      <c r="D99" s="240"/>
      <c r="E99" s="240"/>
      <c r="F99" s="240"/>
      <c r="G99" s="240"/>
      <c r="H99" s="240"/>
      <c r="I99" s="240"/>
      <c r="J99" s="240"/>
    </row>
    <row r="100" spans="2:10" ht="48.75" customHeight="1" x14ac:dyDescent="0.35">
      <c r="B100" s="240" t="s">
        <v>217</v>
      </c>
      <c r="C100" s="240"/>
      <c r="D100" s="240"/>
      <c r="E100" s="240"/>
      <c r="F100" s="240"/>
      <c r="G100" s="240"/>
      <c r="H100" s="240"/>
      <c r="I100" s="240"/>
      <c r="J100" s="240"/>
    </row>
    <row r="101" spans="2:10" x14ac:dyDescent="0.35">
      <c r="B101" s="241" t="s">
        <v>218</v>
      </c>
      <c r="C101" s="241"/>
      <c r="D101" s="241"/>
      <c r="E101" s="241"/>
      <c r="F101" s="241"/>
      <c r="G101" s="241"/>
      <c r="H101" s="241"/>
      <c r="I101" s="241"/>
      <c r="J101" s="241"/>
    </row>
    <row r="102" spans="2:10" ht="36" customHeight="1" x14ac:dyDescent="0.35">
      <c r="B102" s="240" t="s">
        <v>219</v>
      </c>
      <c r="C102" s="240"/>
      <c r="D102" s="240"/>
      <c r="E102" s="240"/>
      <c r="F102" s="240"/>
      <c r="G102" s="240"/>
      <c r="H102" s="240"/>
      <c r="I102" s="240"/>
      <c r="J102" s="240"/>
    </row>
    <row r="103" spans="2:10" x14ac:dyDescent="0.35">
      <c r="B103" s="241" t="s">
        <v>220</v>
      </c>
      <c r="C103" s="241"/>
      <c r="D103" s="241"/>
      <c r="E103" s="241"/>
      <c r="F103" s="241"/>
      <c r="G103" s="241"/>
      <c r="H103" s="241"/>
      <c r="I103" s="241"/>
      <c r="J103" s="241"/>
    </row>
    <row r="104" spans="2:10" ht="46.5" customHeight="1" x14ac:dyDescent="0.35">
      <c r="B104" s="240" t="s">
        <v>221</v>
      </c>
      <c r="C104" s="240"/>
      <c r="D104" s="240"/>
      <c r="E104" s="240"/>
      <c r="F104" s="240"/>
      <c r="G104" s="240"/>
      <c r="H104" s="240"/>
      <c r="I104" s="240"/>
      <c r="J104" s="240"/>
    </row>
    <row r="105" spans="2:10" ht="57" customHeight="1" x14ac:dyDescent="0.35">
      <c r="B105" s="240" t="s">
        <v>222</v>
      </c>
      <c r="C105" s="240"/>
      <c r="D105" s="240"/>
      <c r="E105" s="240"/>
      <c r="F105" s="240"/>
      <c r="G105" s="240"/>
      <c r="H105" s="240"/>
      <c r="I105" s="240"/>
      <c r="J105" s="240"/>
    </row>
    <row r="106" spans="2:10" ht="69" customHeight="1" x14ac:dyDescent="0.35">
      <c r="B106" s="240" t="s">
        <v>223</v>
      </c>
      <c r="C106" s="240"/>
      <c r="D106" s="240"/>
      <c r="E106" s="240"/>
      <c r="F106" s="240"/>
      <c r="G106" s="240"/>
      <c r="H106" s="240"/>
      <c r="I106" s="240"/>
      <c r="J106" s="240"/>
    </row>
    <row r="107" spans="2:10" x14ac:dyDescent="0.35">
      <c r="D107" s="101" t="s">
        <v>224</v>
      </c>
    </row>
    <row r="108" spans="2:10" ht="15.75" customHeight="1" x14ac:dyDescent="0.35">
      <c r="B108" s="229" t="s">
        <v>225</v>
      </c>
      <c r="C108" s="229"/>
      <c r="D108" s="109"/>
      <c r="E108" s="229" t="s">
        <v>226</v>
      </c>
      <c r="F108" s="229"/>
      <c r="G108" s="5"/>
      <c r="H108" s="5"/>
      <c r="I108" s="229" t="s">
        <v>227</v>
      </c>
      <c r="J108" s="229"/>
    </row>
    <row r="109" spans="2:10" ht="15.75" customHeight="1" x14ac:dyDescent="0.35">
      <c r="B109" s="234" t="s">
        <v>228</v>
      </c>
      <c r="C109" s="234"/>
      <c r="D109" s="109"/>
      <c r="E109" s="227" t="str">
        <f>Анкета!H35</f>
        <v>Иванов И.И.</v>
      </c>
      <c r="F109" s="227"/>
      <c r="G109" s="5"/>
      <c r="H109" s="5"/>
      <c r="I109" s="227" t="str">
        <f>Анкета!I3</f>
        <v>Иванов И.И.</v>
      </c>
      <c r="J109" s="227"/>
    </row>
    <row r="110" spans="2:10" ht="15.75" customHeight="1" x14ac:dyDescent="0.35">
      <c r="B110" s="234" t="s">
        <v>229</v>
      </c>
      <c r="C110" s="234"/>
      <c r="D110" s="228"/>
      <c r="E110" s="228" t="s">
        <v>230</v>
      </c>
      <c r="F110" s="228"/>
      <c r="G110" s="5"/>
      <c r="H110" s="5"/>
      <c r="I110" s="228" t="s">
        <v>231</v>
      </c>
      <c r="J110" s="228"/>
    </row>
    <row r="111" spans="2:10" ht="15.75" customHeight="1" x14ac:dyDescent="0.35">
      <c r="B111" s="237" t="s">
        <v>232</v>
      </c>
      <c r="C111" s="237"/>
      <c r="D111" s="228"/>
      <c r="E111" s="238">
        <f>Анкета!D39</f>
        <v>45292</v>
      </c>
      <c r="F111" s="239"/>
      <c r="G111" s="5"/>
      <c r="H111" s="5"/>
      <c r="I111" s="238">
        <f>Анкета!C6</f>
        <v>45292</v>
      </c>
      <c r="J111" s="239"/>
    </row>
    <row r="112" spans="2:10" ht="15.75" customHeight="1" x14ac:dyDescent="0.35">
      <c r="B112" s="233" t="s">
        <v>233</v>
      </c>
      <c r="C112" s="233"/>
      <c r="D112" s="109"/>
      <c r="E112" s="228" t="s">
        <v>234</v>
      </c>
      <c r="F112" s="228"/>
      <c r="G112" s="5"/>
      <c r="H112" s="5"/>
      <c r="I112" s="228" t="s">
        <v>234</v>
      </c>
      <c r="J112" s="228"/>
    </row>
    <row r="113" spans="2:10" ht="15.75" customHeight="1" x14ac:dyDescent="0.35">
      <c r="B113" s="234" t="s">
        <v>235</v>
      </c>
      <c r="C113" s="234"/>
      <c r="D113" s="110"/>
      <c r="E113" s="235" t="str">
        <f>Анкета!D40</f>
        <v>Краснодарский край г. Геленджик ул.Садовая д.41 кв.58</v>
      </c>
      <c r="F113" s="235"/>
      <c r="G113" s="5"/>
      <c r="H113" s="5"/>
      <c r="I113" s="235" t="str">
        <f>Анкета!C8</f>
        <v>Краснодарский край г. Геленджик ул.Садовая д.41 кв.58</v>
      </c>
      <c r="J113" s="235"/>
    </row>
    <row r="114" spans="2:10" ht="15.75" customHeight="1" x14ac:dyDescent="0.35">
      <c r="B114" s="234" t="s">
        <v>236</v>
      </c>
      <c r="C114" s="234"/>
      <c r="D114" s="109"/>
      <c r="E114" s="235"/>
      <c r="F114" s="235"/>
      <c r="G114" s="5"/>
      <c r="H114" s="5"/>
      <c r="I114" s="235"/>
      <c r="J114" s="235"/>
    </row>
    <row r="115" spans="2:10" ht="15.75" customHeight="1" x14ac:dyDescent="0.35">
      <c r="B115" s="226" t="s">
        <v>237</v>
      </c>
      <c r="C115" s="226"/>
      <c r="D115" s="109"/>
      <c r="E115" s="236"/>
      <c r="F115" s="236"/>
      <c r="G115" s="5"/>
      <c r="H115" s="5"/>
      <c r="I115" s="236"/>
      <c r="J115" s="236"/>
    </row>
    <row r="116" spans="2:10" ht="15.75" customHeight="1" x14ac:dyDescent="0.35">
      <c r="B116" s="226" t="s">
        <v>238</v>
      </c>
      <c r="C116" s="226"/>
      <c r="D116" s="110"/>
      <c r="E116" s="228" t="s">
        <v>239</v>
      </c>
      <c r="F116" s="228"/>
      <c r="G116" s="5"/>
      <c r="H116" s="5"/>
      <c r="I116" s="228" t="s">
        <v>240</v>
      </c>
      <c r="J116" s="228"/>
    </row>
    <row r="117" spans="2:10" ht="15.75" customHeight="1" x14ac:dyDescent="0.35">
      <c r="B117" s="226" t="s">
        <v>241</v>
      </c>
      <c r="C117" s="226"/>
      <c r="D117" s="109"/>
      <c r="E117" s="229"/>
      <c r="F117" s="229"/>
      <c r="G117" s="5"/>
      <c r="H117" s="5"/>
      <c r="I117" s="229"/>
      <c r="J117" s="229"/>
    </row>
    <row r="118" spans="2:10" ht="15.75" customHeight="1" x14ac:dyDescent="0.35">
      <c r="B118" s="226" t="s">
        <v>242</v>
      </c>
      <c r="C118" s="226"/>
      <c r="D118" s="109"/>
      <c r="E118" s="230" t="str">
        <f>Анкета!D37</f>
        <v>0319 569438 ГУ МВД РОССИИ ПО КРАСНОДАРСКОМУ КРАЮ</v>
      </c>
      <c r="F118" s="230"/>
      <c r="G118" s="5"/>
      <c r="H118" s="5"/>
      <c r="I118" s="112" t="str">
        <f>Анкета!D13</f>
        <v>0000</v>
      </c>
      <c r="J118" s="112" t="str">
        <f>Анкета!G13</f>
        <v>000000</v>
      </c>
    </row>
    <row r="119" spans="2:10" ht="32.25" customHeight="1" x14ac:dyDescent="0.35">
      <c r="B119" s="226" t="s">
        <v>243</v>
      </c>
      <c r="C119" s="226"/>
      <c r="D119" s="110"/>
      <c r="E119" s="230"/>
      <c r="F119" s="230"/>
      <c r="G119" s="5"/>
      <c r="H119" s="5"/>
      <c r="I119" s="232" t="str">
        <f>Анкета!C14</f>
        <v>ГУ МВД России по Краснодарскому краю</v>
      </c>
      <c r="J119" s="232"/>
    </row>
    <row r="120" spans="2:10" ht="15.75" customHeight="1" x14ac:dyDescent="0.35">
      <c r="B120" s="226" t="s">
        <v>244</v>
      </c>
      <c r="C120" s="226"/>
      <c r="D120" s="109"/>
      <c r="E120" s="231"/>
      <c r="F120" s="231"/>
      <c r="G120" s="5"/>
      <c r="H120" s="5"/>
      <c r="I120" s="113">
        <f>Анкета!C15</f>
        <v>45292</v>
      </c>
      <c r="J120" s="114" t="str">
        <f>Анкета!G15</f>
        <v>000-000</v>
      </c>
    </row>
    <row r="121" spans="2:10" ht="15.75" customHeight="1" x14ac:dyDescent="0.35">
      <c r="B121" s="226" t="s">
        <v>245</v>
      </c>
      <c r="C121" s="226"/>
      <c r="D121" s="109"/>
      <c r="E121" s="228" t="s">
        <v>246</v>
      </c>
      <c r="F121" s="228"/>
      <c r="G121" s="5"/>
      <c r="H121" s="5"/>
      <c r="I121" s="228" t="s">
        <v>246</v>
      </c>
      <c r="J121" s="228"/>
    </row>
    <row r="122" spans="2:10" ht="15.75" customHeight="1" x14ac:dyDescent="0.35">
      <c r="B122" s="226" t="s">
        <v>241</v>
      </c>
      <c r="C122" s="226"/>
      <c r="D122" s="109"/>
      <c r="E122" s="227" t="str">
        <f>Анкета!C36</f>
        <v>0-000-000-00-00</v>
      </c>
      <c r="F122" s="227"/>
      <c r="G122" s="5"/>
      <c r="H122" s="5"/>
      <c r="I122" s="227" t="str">
        <f>Анкета!C16</f>
        <v>0-000-000-00-00</v>
      </c>
      <c r="J122" s="227"/>
    </row>
    <row r="123" spans="2:10" ht="15.75" customHeight="1" x14ac:dyDescent="0.35">
      <c r="B123" s="226" t="s">
        <v>247</v>
      </c>
      <c r="C123" s="226"/>
      <c r="D123" s="110"/>
      <c r="E123" s="228" t="s">
        <v>248</v>
      </c>
      <c r="F123" s="228"/>
      <c r="G123" s="5"/>
      <c r="H123" s="5"/>
      <c r="I123" s="228" t="s">
        <v>249</v>
      </c>
      <c r="J123" s="228"/>
    </row>
    <row r="124" spans="2:10" ht="15.75" customHeight="1" x14ac:dyDescent="0.35">
      <c r="B124" s="69"/>
      <c r="C124" s="111" t="s">
        <v>250</v>
      </c>
      <c r="E124" s="115" t="s">
        <v>86</v>
      </c>
      <c r="F124" s="203" t="str">
        <f>Анкета!H35</f>
        <v>Иванов И.И.</v>
      </c>
      <c r="G124" s="203"/>
      <c r="H124" s="5"/>
      <c r="I124" s="115" t="s">
        <v>86</v>
      </c>
      <c r="J124" s="89" t="str">
        <f>I109</f>
        <v>Иванов И.И.</v>
      </c>
    </row>
    <row r="125" spans="2:10" ht="15.75" customHeight="1" x14ac:dyDescent="0.35"/>
    <row r="126" spans="2:10" ht="15.75" customHeight="1" x14ac:dyDescent="0.35"/>
  </sheetData>
  <mergeCells count="121">
    <mergeCell ref="I4:J4"/>
    <mergeCell ref="B6:J9"/>
    <mergeCell ref="B10:J10"/>
    <mergeCell ref="B12:J12"/>
    <mergeCell ref="C13:J13"/>
    <mergeCell ref="B14:J16"/>
    <mergeCell ref="B19:J19"/>
    <mergeCell ref="B20:J21"/>
    <mergeCell ref="B23:J23"/>
    <mergeCell ref="B25:J25"/>
    <mergeCell ref="B26:J26"/>
    <mergeCell ref="F27:J27"/>
    <mergeCell ref="B28:J33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  <mergeCell ref="B44:J44"/>
    <mergeCell ref="B45:J45"/>
    <mergeCell ref="B46:J46"/>
    <mergeCell ref="B47:J47"/>
    <mergeCell ref="B48:J48"/>
    <mergeCell ref="B49:J49"/>
    <mergeCell ref="B50:J50"/>
    <mergeCell ref="B51:J51"/>
    <mergeCell ref="B52:J52"/>
    <mergeCell ref="B53:J53"/>
    <mergeCell ref="B54:J54"/>
    <mergeCell ref="B56:J56"/>
    <mergeCell ref="D57:I57"/>
    <mergeCell ref="B58:J58"/>
    <mergeCell ref="D59:I59"/>
    <mergeCell ref="B60:J60"/>
    <mergeCell ref="B61:J61"/>
    <mergeCell ref="E62:I62"/>
    <mergeCell ref="B65:J65"/>
    <mergeCell ref="H66:I66"/>
    <mergeCell ref="B67:C67"/>
    <mergeCell ref="H69:I69"/>
    <mergeCell ref="B70:C70"/>
    <mergeCell ref="B71:J71"/>
    <mergeCell ref="B72:J72"/>
    <mergeCell ref="B73:J73"/>
    <mergeCell ref="B75:J75"/>
    <mergeCell ref="B76:J76"/>
    <mergeCell ref="B77:J77"/>
    <mergeCell ref="B78:J78"/>
    <mergeCell ref="B79:J79"/>
    <mergeCell ref="B80:J80"/>
    <mergeCell ref="B81:J81"/>
    <mergeCell ref="B82:J82"/>
    <mergeCell ref="B83:J83"/>
    <mergeCell ref="B84:J84"/>
    <mergeCell ref="B85:J85"/>
    <mergeCell ref="B86:J86"/>
    <mergeCell ref="B87:J87"/>
    <mergeCell ref="B89:J89"/>
    <mergeCell ref="B90:J90"/>
    <mergeCell ref="B91:J91"/>
    <mergeCell ref="B92:J92"/>
    <mergeCell ref="B93:J93"/>
    <mergeCell ref="B94:J94"/>
    <mergeCell ref="B95:J95"/>
    <mergeCell ref="B96:J96"/>
    <mergeCell ref="B97:J97"/>
    <mergeCell ref="B98:J98"/>
    <mergeCell ref="B99:J99"/>
    <mergeCell ref="B100:J100"/>
    <mergeCell ref="B101:J101"/>
    <mergeCell ref="B102:J102"/>
    <mergeCell ref="B103:J103"/>
    <mergeCell ref="B104:J104"/>
    <mergeCell ref="B105:J105"/>
    <mergeCell ref="B106:J106"/>
    <mergeCell ref="B108:C108"/>
    <mergeCell ref="E108:F108"/>
    <mergeCell ref="I108:J108"/>
    <mergeCell ref="B109:C109"/>
    <mergeCell ref="E109:F109"/>
    <mergeCell ref="I109:J109"/>
    <mergeCell ref="B110:C110"/>
    <mergeCell ref="D110:D111"/>
    <mergeCell ref="E110:F110"/>
    <mergeCell ref="I110:J110"/>
    <mergeCell ref="B111:C111"/>
    <mergeCell ref="E111:F111"/>
    <mergeCell ref="I111:J111"/>
    <mergeCell ref="B112:C112"/>
    <mergeCell ref="E112:F112"/>
    <mergeCell ref="I112:J112"/>
    <mergeCell ref="B113:C113"/>
    <mergeCell ref="E113:F115"/>
    <mergeCell ref="I113:J115"/>
    <mergeCell ref="B114:C114"/>
    <mergeCell ref="B115:C115"/>
    <mergeCell ref="B116:C116"/>
    <mergeCell ref="E116:F116"/>
    <mergeCell ref="I116:J116"/>
    <mergeCell ref="B122:C122"/>
    <mergeCell ref="E122:F122"/>
    <mergeCell ref="I122:J122"/>
    <mergeCell ref="B123:C123"/>
    <mergeCell ref="E123:F123"/>
    <mergeCell ref="I123:J123"/>
    <mergeCell ref="F124:G124"/>
    <mergeCell ref="B117:C117"/>
    <mergeCell ref="E117:F117"/>
    <mergeCell ref="I117:J117"/>
    <mergeCell ref="B118:C118"/>
    <mergeCell ref="E118:F120"/>
    <mergeCell ref="B119:C119"/>
    <mergeCell ref="I119:J119"/>
    <mergeCell ref="B120:C120"/>
    <mergeCell ref="B121:C121"/>
    <mergeCell ref="E121:F121"/>
    <mergeCell ref="I121:J121"/>
  </mergeCells>
  <dataValidations count="1">
    <dataValidation type="list" allowBlank="1" showInputMessage="1" showErrorMessage="1" sqref="D62">
      <formula1>$O$7:$O$8</formula1>
    </dataValidation>
  </dataValidations>
  <pageMargins left="0.25" right="0.25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'НИЧЕГО НЕ МЕНЯТЬ'!$N$7:$N$8</xm:f>
          </x14:formula1>
          <xm:sqref>C62</xm:sqref>
        </x14:dataValidation>
        <x14:dataValidation type="list" allowBlank="1" showInputMessage="1" showErrorMessage="1">
          <x14:formula1>
            <xm:f>'НИЧЕГО НЕ МЕНЯТЬ'!$O$7:$O$8</xm:f>
          </x14:formula1>
          <xm:sqref>E62:I62</xm:sqref>
        </x14:dataValidation>
        <x14:dataValidation type="list" allowBlank="1" showInputMessage="1" showErrorMessage="1">
          <x14:formula1>
            <xm:f>'НИЧЕГО НЕ МЕНЯТЬ'!$O$12:$O$19</xm:f>
          </x14:formula1>
          <xm:sqref>D57:I57</xm:sqref>
        </x14:dataValidation>
        <x14:dataValidation type="list" allowBlank="1" showInputMessage="1" showErrorMessage="1">
          <x14:formula1>
            <xm:f>'НИЧЕГО НЕ МЕНЯТЬ'!$M$12:$M$19</xm:f>
          </x14:formula1>
          <xm:sqref>C57</xm:sqref>
        </x14:dataValidation>
        <x14:dataValidation type="list" allowBlank="1" showInputMessage="1" showErrorMessage="1">
          <x14:formula1>
            <xm:f>'НИЧЕГО НЕ МЕНЯТЬ'!$O$21:$O$25</xm:f>
          </x14:formula1>
          <xm:sqref>B70:C70</xm:sqref>
        </x14:dataValidation>
        <x14:dataValidation type="list" allowBlank="1" showInputMessage="1" showErrorMessage="1">
          <x14:formula1>
            <xm:f>'НИЧЕГО НЕ МЕНЯТЬ'!$N$4:$N$8</xm:f>
          </x14:formula1>
          <xm:sqref>C59</xm:sqref>
        </x14:dataValidation>
        <x14:dataValidation type="list" allowBlank="1" showInputMessage="1" showErrorMessage="1">
          <x14:formula1>
            <xm:f>'НИЧЕГО НЕ МЕНЯТЬ'!$O$5:$O$8</xm:f>
          </x14:formula1>
          <xm:sqref>D59:I59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K47"/>
  <sheetViews>
    <sheetView topLeftCell="A19" workbookViewId="0">
      <selection activeCell="B17" sqref="B17:I17"/>
    </sheetView>
  </sheetViews>
  <sheetFormatPr defaultRowHeight="14.5" x14ac:dyDescent="0.35"/>
  <cols>
    <col min="1" max="1" width="4" customWidth="1"/>
    <col min="2" max="2" width="10" customWidth="1"/>
    <col min="8" max="8" width="10.26953125" customWidth="1"/>
    <col min="9" max="9" width="14.453125" customWidth="1"/>
    <col min="10" max="10" width="10.26953125" customWidth="1"/>
  </cols>
  <sheetData>
    <row r="1" spans="2:11" ht="18.75" customHeight="1" x14ac:dyDescent="0.35">
      <c r="B1" s="260" t="s">
        <v>251</v>
      </c>
      <c r="C1" s="260"/>
      <c r="D1" s="260"/>
      <c r="E1" s="260"/>
      <c r="F1" s="260"/>
      <c r="G1" s="260"/>
      <c r="H1" s="260"/>
      <c r="I1" s="260"/>
      <c r="J1" s="117"/>
    </row>
    <row r="2" spans="2:11" ht="18.75" customHeight="1" x14ac:dyDescent="0.35">
      <c r="B2" s="260" t="s">
        <v>252</v>
      </c>
      <c r="C2" s="260"/>
      <c r="D2" s="260"/>
      <c r="E2" s="260"/>
      <c r="F2" s="260"/>
      <c r="G2" s="260"/>
      <c r="H2" s="260"/>
      <c r="I2" s="260"/>
      <c r="J2" s="117"/>
    </row>
    <row r="3" spans="2:11" x14ac:dyDescent="0.35">
      <c r="B3" s="91"/>
      <c r="C3" s="5"/>
      <c r="D3" s="5"/>
      <c r="E3" s="5"/>
      <c r="F3" s="5"/>
      <c r="G3" s="5"/>
      <c r="H3" s="5"/>
      <c r="I3" s="5"/>
      <c r="J3" s="5"/>
    </row>
    <row r="4" spans="2:11" x14ac:dyDescent="0.35">
      <c r="B4" s="21" t="s">
        <v>253</v>
      </c>
      <c r="C4" s="11" t="str">
        <f>Анкета!C35</f>
        <v>Иванов Иван Иванович</v>
      </c>
      <c r="D4" s="11"/>
      <c r="E4" s="11"/>
      <c r="F4" s="11"/>
      <c r="G4" s="11"/>
      <c r="H4" s="172" t="s">
        <v>254</v>
      </c>
      <c r="I4" s="172"/>
      <c r="J4" s="5"/>
    </row>
    <row r="5" spans="2:11" x14ac:dyDescent="0.35">
      <c r="B5" s="5"/>
      <c r="C5" s="5"/>
      <c r="D5" s="5"/>
      <c r="E5" s="5"/>
      <c r="F5" s="5"/>
      <c r="G5" s="5"/>
      <c r="H5" s="5"/>
      <c r="I5" s="5"/>
      <c r="J5" s="5"/>
    </row>
    <row r="6" spans="2:11" x14ac:dyDescent="0.35">
      <c r="B6" s="5" t="s">
        <v>255</v>
      </c>
      <c r="C6" s="261" t="str">
        <f>Анкета!D40</f>
        <v>Краснодарский край г. Геленджик ул.Садовая д.41 кв.58</v>
      </c>
      <c r="D6" s="261"/>
      <c r="E6" s="261"/>
      <c r="F6" s="261"/>
      <c r="G6" s="261"/>
      <c r="H6" s="261"/>
      <c r="I6" s="261"/>
      <c r="J6" s="5"/>
    </row>
    <row r="7" spans="2:11" x14ac:dyDescent="0.35">
      <c r="B7" s="5"/>
      <c r="C7" s="200"/>
      <c r="D7" s="200"/>
      <c r="E7" s="200"/>
      <c r="F7" s="200"/>
      <c r="G7" s="200"/>
      <c r="H7" s="200"/>
      <c r="I7" s="200"/>
      <c r="J7" s="5"/>
    </row>
    <row r="8" spans="2:11" x14ac:dyDescent="0.35">
      <c r="B8" s="5"/>
      <c r="C8" s="5"/>
      <c r="D8" s="5"/>
      <c r="E8" s="5"/>
      <c r="F8" s="5"/>
      <c r="G8" s="5"/>
      <c r="H8" s="5"/>
      <c r="I8" s="5"/>
      <c r="J8" s="5"/>
    </row>
    <row r="9" spans="2:11" x14ac:dyDescent="0.35">
      <c r="B9" s="5" t="s">
        <v>256</v>
      </c>
      <c r="C9" s="118" t="str">
        <f>Анкета!D37</f>
        <v>0319 569438 ГУ МВД РОССИИ ПО КРАСНОДАРСКОМУ КРАЮ</v>
      </c>
      <c r="D9" s="11"/>
      <c r="E9" s="11"/>
      <c r="F9" s="11"/>
      <c r="G9" s="11"/>
      <c r="H9" s="11"/>
      <c r="I9" s="11"/>
      <c r="J9" s="5"/>
    </row>
    <row r="10" spans="2:11" x14ac:dyDescent="0.35">
      <c r="B10" s="5"/>
      <c r="C10" s="5"/>
      <c r="D10" s="5"/>
      <c r="E10" s="5"/>
      <c r="F10" s="5"/>
      <c r="G10" s="5"/>
      <c r="H10" s="5"/>
      <c r="I10" s="5"/>
      <c r="J10" s="5"/>
    </row>
    <row r="11" spans="2:11" x14ac:dyDescent="0.35">
      <c r="B11" s="5" t="s">
        <v>29</v>
      </c>
      <c r="C11" s="5"/>
      <c r="D11" s="11" t="str">
        <f>Анкета!D38</f>
        <v>000-000</v>
      </c>
      <c r="E11" s="11"/>
      <c r="F11" s="5" t="s">
        <v>28</v>
      </c>
      <c r="G11" s="5"/>
      <c r="H11" s="262">
        <f>Анкета!G38</f>
        <v>45292</v>
      </c>
      <c r="I11" s="262"/>
      <c r="J11" s="5"/>
    </row>
    <row r="12" spans="2:11" x14ac:dyDescent="0.35">
      <c r="B12" s="5"/>
      <c r="C12" s="5"/>
      <c r="D12" s="5"/>
      <c r="E12" s="5"/>
      <c r="F12" s="5"/>
      <c r="G12" s="5"/>
      <c r="H12" s="5"/>
      <c r="I12" s="5"/>
      <c r="J12" s="5"/>
    </row>
    <row r="13" spans="2:11" ht="15.5" x14ac:dyDescent="0.35">
      <c r="B13" s="181" t="s">
        <v>257</v>
      </c>
      <c r="C13" s="181"/>
      <c r="D13" s="181"/>
      <c r="E13" s="181"/>
      <c r="F13" s="181"/>
      <c r="G13" s="181"/>
      <c r="H13" s="181"/>
      <c r="I13" s="181"/>
      <c r="J13" s="88"/>
    </row>
    <row r="14" spans="2:11" ht="15.75" customHeight="1" x14ac:dyDescent="0.35">
      <c r="B14" s="181"/>
      <c r="C14" s="181"/>
      <c r="D14" s="181"/>
      <c r="E14" s="181"/>
      <c r="F14" s="181"/>
      <c r="G14" s="181"/>
      <c r="H14" s="181"/>
      <c r="I14" s="181"/>
      <c r="J14" s="119"/>
      <c r="K14" s="88"/>
    </row>
    <row r="15" spans="2:11" ht="15" customHeight="1" x14ac:dyDescent="0.35">
      <c r="B15" s="181"/>
      <c r="C15" s="181"/>
      <c r="D15" s="181"/>
      <c r="E15" s="181"/>
      <c r="F15" s="181"/>
      <c r="G15" s="181"/>
      <c r="H15" s="181"/>
      <c r="I15" s="181"/>
      <c r="J15" s="119"/>
    </row>
    <row r="16" spans="2:11" ht="15.5" x14ac:dyDescent="0.35">
      <c r="B16" s="119"/>
      <c r="C16" s="119"/>
      <c r="D16" s="119"/>
      <c r="E16" s="119"/>
      <c r="F16" s="119"/>
      <c r="G16" s="119"/>
      <c r="H16" s="119"/>
      <c r="I16" s="119"/>
      <c r="J16" s="119"/>
    </row>
    <row r="17" spans="2:11" x14ac:dyDescent="0.35">
      <c r="B17" s="163" t="str">
        <f>Анкета!C3</f>
        <v>Иванов Иван Иванович</v>
      </c>
      <c r="C17" s="163"/>
      <c r="D17" s="163"/>
      <c r="E17" s="163"/>
      <c r="F17" s="163"/>
      <c r="G17" s="163"/>
      <c r="H17" s="163"/>
      <c r="I17" s="163"/>
      <c r="J17" s="5"/>
    </row>
    <row r="18" spans="2:11" x14ac:dyDescent="0.35">
      <c r="B18" s="5"/>
      <c r="C18" s="5"/>
      <c r="D18" s="120" t="s">
        <v>258</v>
      </c>
      <c r="E18" s="5"/>
      <c r="F18" s="5"/>
      <c r="G18" s="5"/>
      <c r="H18" s="5"/>
      <c r="I18" s="5"/>
      <c r="J18" s="5"/>
    </row>
    <row r="19" spans="2:11" x14ac:dyDescent="0.35">
      <c r="B19" s="5"/>
      <c r="C19" s="5"/>
      <c r="D19" s="5"/>
      <c r="E19" s="5"/>
      <c r="F19" s="5"/>
      <c r="G19" s="5"/>
      <c r="H19" s="5"/>
      <c r="I19" s="5"/>
      <c r="J19" s="5"/>
    </row>
    <row r="20" spans="2:11" ht="15.5" x14ac:dyDescent="0.35">
      <c r="B20" s="121" t="s">
        <v>259</v>
      </c>
      <c r="C20" s="5"/>
      <c r="D20" s="5"/>
      <c r="E20" s="5"/>
      <c r="F20" s="5"/>
      <c r="G20" s="5"/>
      <c r="H20" s="5"/>
      <c r="I20" s="5"/>
      <c r="J20" s="5"/>
    </row>
    <row r="21" spans="2:11" x14ac:dyDescent="0.35">
      <c r="B21" s="5" t="s">
        <v>61</v>
      </c>
      <c r="C21" s="11"/>
      <c r="D21" s="11"/>
      <c r="E21" s="5"/>
      <c r="F21" s="5" t="s">
        <v>110</v>
      </c>
      <c r="G21" s="5"/>
      <c r="H21" s="5"/>
      <c r="I21" s="11"/>
      <c r="J21" s="5"/>
    </row>
    <row r="22" spans="2:11" x14ac:dyDescent="0.35">
      <c r="B22" s="5"/>
      <c r="C22" s="122" t="s">
        <v>80</v>
      </c>
      <c r="D22" s="14"/>
      <c r="F22" s="14"/>
      <c r="G22" s="14"/>
      <c r="H22" s="14"/>
      <c r="I22" s="122" t="s">
        <v>80</v>
      </c>
      <c r="J22" s="14"/>
    </row>
    <row r="23" spans="2:11" ht="15" customHeight="1" x14ac:dyDescent="0.35">
      <c r="B23" s="40" t="s">
        <v>260</v>
      </c>
      <c r="C23" s="11"/>
      <c r="D23" s="11"/>
      <c r="E23" s="5"/>
      <c r="F23" s="40" t="s">
        <v>63</v>
      </c>
      <c r="G23" s="73"/>
      <c r="H23" s="5"/>
      <c r="I23" s="11"/>
      <c r="J23" s="5"/>
    </row>
    <row r="24" spans="2:11" ht="15" customHeight="1" x14ac:dyDescent="0.35">
      <c r="B24" s="5"/>
      <c r="C24" s="122" t="s">
        <v>80</v>
      </c>
      <c r="D24" s="5"/>
      <c r="E24" s="122"/>
      <c r="F24" s="73"/>
      <c r="G24" s="73"/>
      <c r="H24" s="73"/>
      <c r="I24" s="122" t="s">
        <v>80</v>
      </c>
      <c r="J24" s="5"/>
    </row>
    <row r="25" spans="2:11" ht="15.75" customHeight="1" x14ac:dyDescent="0.35">
      <c r="B25" s="40" t="s">
        <v>261</v>
      </c>
      <c r="C25" s="5"/>
      <c r="D25" s="5"/>
      <c r="E25" s="5"/>
      <c r="F25" s="73"/>
      <c r="G25" s="73"/>
      <c r="H25" s="70"/>
      <c r="I25" s="11"/>
      <c r="J25" s="5"/>
    </row>
    <row r="26" spans="2:11" ht="15.75" customHeight="1" x14ac:dyDescent="0.35">
      <c r="B26" s="40"/>
      <c r="C26" s="5"/>
      <c r="D26" s="5"/>
      <c r="E26" s="5"/>
      <c r="F26" s="100"/>
      <c r="G26" s="100"/>
      <c r="H26" s="100"/>
      <c r="I26" s="122" t="s">
        <v>80</v>
      </c>
      <c r="J26" s="5"/>
    </row>
    <row r="27" spans="2:11" ht="15.75" customHeight="1" x14ac:dyDescent="0.35">
      <c r="B27" s="257" t="s">
        <v>262</v>
      </c>
      <c r="C27" s="257"/>
      <c r="D27" s="257"/>
      <c r="E27" s="257"/>
      <c r="F27" s="257"/>
      <c r="G27" s="257"/>
      <c r="H27" s="257"/>
      <c r="I27" s="257"/>
      <c r="J27" s="123"/>
      <c r="K27" s="13"/>
    </row>
    <row r="28" spans="2:11" ht="15" customHeight="1" x14ac:dyDescent="0.35">
      <c r="B28" s="257"/>
      <c r="C28" s="257"/>
      <c r="D28" s="257"/>
      <c r="E28" s="257"/>
      <c r="F28" s="257"/>
      <c r="G28" s="257"/>
      <c r="H28" s="257"/>
      <c r="I28" s="257"/>
      <c r="J28" s="123"/>
    </row>
    <row r="29" spans="2:11" ht="15" customHeight="1" x14ac:dyDescent="0.35">
      <c r="B29" s="257"/>
      <c r="C29" s="257"/>
      <c r="D29" s="257"/>
      <c r="E29" s="257"/>
      <c r="F29" s="257"/>
      <c r="G29" s="257"/>
      <c r="H29" s="257"/>
      <c r="I29" s="257"/>
      <c r="J29" s="123"/>
    </row>
    <row r="30" spans="2:11" ht="15" customHeight="1" x14ac:dyDescent="0.35">
      <c r="B30" s="257"/>
      <c r="C30" s="257"/>
      <c r="D30" s="257"/>
      <c r="E30" s="257"/>
      <c r="F30" s="257"/>
      <c r="G30" s="257"/>
      <c r="H30" s="257"/>
      <c r="I30" s="257"/>
      <c r="J30" s="123"/>
    </row>
    <row r="31" spans="2:11" x14ac:dyDescent="0.35">
      <c r="B31" s="5"/>
      <c r="C31" s="5"/>
      <c r="D31" s="5"/>
      <c r="E31" s="5"/>
      <c r="F31" s="5"/>
      <c r="G31" s="5"/>
      <c r="H31" s="5"/>
      <c r="I31" s="5"/>
      <c r="J31" s="5"/>
    </row>
    <row r="32" spans="2:11" ht="15.5" x14ac:dyDescent="0.35">
      <c r="B32" s="40" t="s">
        <v>263</v>
      </c>
      <c r="C32" s="5"/>
      <c r="D32" s="5"/>
      <c r="E32" s="5"/>
      <c r="F32" s="5"/>
      <c r="G32" s="5"/>
      <c r="H32" s="5"/>
      <c r="I32" s="5"/>
      <c r="J32" s="5"/>
    </row>
    <row r="33" spans="2:10" x14ac:dyDescent="0.35">
      <c r="B33" s="5"/>
      <c r="C33" s="5"/>
      <c r="D33" s="5"/>
      <c r="E33" s="5"/>
      <c r="F33" s="5"/>
      <c r="G33" s="5"/>
      <c r="H33" s="5"/>
      <c r="I33" s="5"/>
      <c r="J33" s="5"/>
    </row>
    <row r="34" spans="2:10" x14ac:dyDescent="0.35">
      <c r="B34" s="258" t="s">
        <v>264</v>
      </c>
      <c r="C34" s="258"/>
      <c r="D34" s="258"/>
      <c r="E34" s="258"/>
      <c r="F34" s="258"/>
      <c r="G34" s="258"/>
      <c r="H34" s="258"/>
      <c r="I34" s="258"/>
      <c r="J34" s="124"/>
    </row>
    <row r="35" spans="2:10" x14ac:dyDescent="0.35">
      <c r="B35" s="258"/>
      <c r="C35" s="258"/>
      <c r="D35" s="258"/>
      <c r="E35" s="258"/>
      <c r="F35" s="258"/>
      <c r="G35" s="258"/>
      <c r="H35" s="258"/>
      <c r="I35" s="258"/>
      <c r="J35" s="5"/>
    </row>
    <row r="36" spans="2:10" ht="15.75" customHeight="1" x14ac:dyDescent="0.35">
      <c r="B36" s="259" t="s">
        <v>265</v>
      </c>
      <c r="C36" s="259"/>
      <c r="D36" s="259"/>
      <c r="E36" s="259"/>
      <c r="F36" s="259"/>
      <c r="G36" s="259"/>
      <c r="H36" s="259"/>
      <c r="I36" s="259"/>
      <c r="J36" s="119"/>
    </row>
    <row r="37" spans="2:10" ht="41.25" customHeight="1" x14ac:dyDescent="0.35">
      <c r="B37" s="259"/>
      <c r="C37" s="259"/>
      <c r="D37" s="259"/>
      <c r="E37" s="259"/>
      <c r="F37" s="259"/>
      <c r="G37" s="259"/>
      <c r="H37" s="259"/>
      <c r="I37" s="259"/>
      <c r="J37" s="119"/>
    </row>
    <row r="38" spans="2:10" ht="15.75" customHeight="1" x14ac:dyDescent="0.35">
      <c r="B38" s="125"/>
      <c r="C38" s="125"/>
      <c r="D38" s="125"/>
      <c r="E38" s="125"/>
      <c r="F38" s="125"/>
      <c r="G38" s="125"/>
      <c r="H38" s="125"/>
      <c r="I38" s="125"/>
      <c r="J38" s="125"/>
    </row>
    <row r="39" spans="2:10" ht="15.5" x14ac:dyDescent="0.35">
      <c r="B39" s="121" t="s">
        <v>266</v>
      </c>
      <c r="C39" s="5"/>
      <c r="D39" s="5"/>
      <c r="E39" s="5"/>
      <c r="F39" s="5"/>
      <c r="G39" s="5"/>
      <c r="H39" s="5"/>
      <c r="I39" s="5"/>
      <c r="J39" s="5"/>
    </row>
    <row r="40" spans="2:10" x14ac:dyDescent="0.35">
      <c r="B40" s="11" t="s">
        <v>267</v>
      </c>
      <c r="C40" s="11"/>
      <c r="D40" s="11"/>
      <c r="E40" s="11"/>
      <c r="F40" s="11"/>
      <c r="G40" s="11"/>
      <c r="H40" s="11"/>
      <c r="I40" s="11"/>
      <c r="J40" s="5"/>
    </row>
    <row r="41" spans="2:10" x14ac:dyDescent="0.35">
      <c r="B41" s="5"/>
      <c r="C41" s="5"/>
      <c r="D41" s="5"/>
      <c r="E41" s="5"/>
      <c r="F41" s="5"/>
      <c r="G41" s="5"/>
      <c r="H41" s="5"/>
      <c r="I41" s="5"/>
      <c r="J41" s="5"/>
    </row>
    <row r="42" spans="2:10" ht="15.75" customHeight="1" x14ac:dyDescent="0.35">
      <c r="B42" s="255" t="s">
        <v>268</v>
      </c>
      <c r="C42" s="255"/>
      <c r="D42" s="255"/>
      <c r="E42" s="255"/>
      <c r="F42" s="255"/>
      <c r="G42" s="255"/>
      <c r="H42" s="255"/>
      <c r="I42" s="255"/>
      <c r="J42" s="5"/>
    </row>
    <row r="43" spans="2:10" x14ac:dyDescent="0.35">
      <c r="B43" s="255"/>
      <c r="C43" s="255"/>
      <c r="D43" s="255"/>
      <c r="E43" s="255"/>
      <c r="F43" s="255"/>
      <c r="G43" s="255"/>
      <c r="H43" s="255"/>
      <c r="I43" s="255"/>
      <c r="J43" s="5"/>
    </row>
    <row r="44" spans="2:10" x14ac:dyDescent="0.35">
      <c r="B44" s="5"/>
      <c r="C44" s="5"/>
      <c r="D44" s="5"/>
      <c r="E44" s="5"/>
      <c r="F44" s="5"/>
      <c r="G44" s="5"/>
      <c r="H44" s="5"/>
      <c r="I44" s="5"/>
      <c r="J44" s="5"/>
    </row>
    <row r="45" spans="2:10" x14ac:dyDescent="0.35">
      <c r="B45" s="256">
        <f>Анкета!B56</f>
        <v>45292</v>
      </c>
      <c r="C45" s="256"/>
      <c r="D45" s="5"/>
      <c r="E45" s="5"/>
      <c r="F45" s="5"/>
      <c r="G45" s="5"/>
      <c r="H45" s="11"/>
      <c r="I45" s="11"/>
      <c r="J45" s="5"/>
    </row>
    <row r="46" spans="2:10" x14ac:dyDescent="0.35">
      <c r="B46" s="5" t="s">
        <v>83</v>
      </c>
      <c r="C46" s="5"/>
      <c r="D46" s="5"/>
      <c r="E46" s="5"/>
      <c r="F46" s="5"/>
      <c r="G46" s="5"/>
      <c r="H46" s="5" t="s">
        <v>80</v>
      </c>
      <c r="I46" s="5"/>
      <c r="J46" s="5"/>
    </row>
    <row r="47" spans="2:10" x14ac:dyDescent="0.35">
      <c r="B47" s="5"/>
      <c r="C47" s="5"/>
      <c r="D47" s="5"/>
      <c r="E47" s="5"/>
      <c r="F47" s="5"/>
      <c r="G47" s="5"/>
      <c r="H47" s="5"/>
      <c r="I47" s="5"/>
      <c r="J47" s="5"/>
    </row>
  </sheetData>
  <mergeCells count="12">
    <mergeCell ref="B1:I1"/>
    <mergeCell ref="B2:I2"/>
    <mergeCell ref="H4:I4"/>
    <mergeCell ref="C6:I7"/>
    <mergeCell ref="H11:I11"/>
    <mergeCell ref="B42:I43"/>
    <mergeCell ref="B45:C45"/>
    <mergeCell ref="B13:I15"/>
    <mergeCell ref="B17:I17"/>
    <mergeCell ref="B27:I30"/>
    <mergeCell ref="B34:I35"/>
    <mergeCell ref="B36:I37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:J43"/>
  <sheetViews>
    <sheetView workbookViewId="0">
      <selection activeCell="I19" sqref="I19"/>
    </sheetView>
  </sheetViews>
  <sheetFormatPr defaultRowHeight="14.5" x14ac:dyDescent="0.35"/>
  <cols>
    <col min="1" max="1" width="4.26953125" customWidth="1"/>
    <col min="2" max="2" width="14.81640625" bestFit="1" customWidth="1"/>
  </cols>
  <sheetData>
    <row r="1" spans="2:10" ht="18" x14ac:dyDescent="0.35">
      <c r="B1" s="265" t="s">
        <v>269</v>
      </c>
      <c r="C1" s="265"/>
      <c r="D1" s="265"/>
      <c r="E1" s="265"/>
      <c r="F1" s="265"/>
      <c r="G1" s="265"/>
      <c r="H1" s="265"/>
      <c r="I1" s="265"/>
      <c r="J1" s="117"/>
    </row>
    <row r="2" spans="2:10" ht="18" x14ac:dyDescent="0.35">
      <c r="B2" s="265"/>
      <c r="C2" s="265"/>
      <c r="D2" s="265"/>
      <c r="E2" s="265"/>
      <c r="F2" s="265"/>
      <c r="G2" s="265"/>
      <c r="H2" s="265"/>
      <c r="I2" s="265"/>
      <c r="J2" s="116"/>
    </row>
    <row r="4" spans="2:10" x14ac:dyDescent="0.35">
      <c r="B4" s="21" t="s">
        <v>253</v>
      </c>
      <c r="C4" s="11" t="str">
        <f>Анкета!C3</f>
        <v>Иванов Иван Иванович</v>
      </c>
      <c r="D4" s="11"/>
      <c r="E4" s="11"/>
      <c r="F4" s="11"/>
      <c r="G4" s="11"/>
      <c r="H4" s="172" t="s">
        <v>254</v>
      </c>
      <c r="I4" s="172"/>
    </row>
    <row r="5" spans="2:10" x14ac:dyDescent="0.35">
      <c r="B5" s="5"/>
      <c r="C5" s="5"/>
      <c r="D5" s="5"/>
      <c r="E5" s="5"/>
      <c r="F5" s="5"/>
      <c r="G5" s="5"/>
      <c r="H5" s="5"/>
      <c r="I5" s="5"/>
    </row>
    <row r="6" spans="2:10" ht="15" customHeight="1" x14ac:dyDescent="0.35">
      <c r="B6" s="5" t="s">
        <v>255</v>
      </c>
      <c r="C6" s="261" t="str">
        <f>Анкета!C8</f>
        <v>Краснодарский край г. Геленджик ул.Садовая д.41 кв.58</v>
      </c>
      <c r="D6" s="261"/>
      <c r="E6" s="261"/>
      <c r="F6" s="261"/>
      <c r="G6" s="261"/>
      <c r="H6" s="261"/>
      <c r="I6" s="261"/>
    </row>
    <row r="7" spans="2:10" x14ac:dyDescent="0.35">
      <c r="B7" s="5"/>
      <c r="C7" s="200"/>
      <c r="D7" s="200"/>
      <c r="E7" s="200"/>
      <c r="F7" s="200"/>
      <c r="G7" s="200"/>
      <c r="H7" s="200"/>
      <c r="I7" s="200"/>
    </row>
    <row r="8" spans="2:10" x14ac:dyDescent="0.35">
      <c r="B8" s="5"/>
      <c r="C8" s="5"/>
      <c r="D8" s="5"/>
      <c r="E8" s="5"/>
      <c r="F8" s="5"/>
      <c r="G8" s="5"/>
      <c r="H8" s="5"/>
      <c r="I8" s="5"/>
    </row>
    <row r="9" spans="2:10" ht="32.25" customHeight="1" x14ac:dyDescent="0.35">
      <c r="B9" s="5" t="s">
        <v>256</v>
      </c>
      <c r="C9" s="11" t="str">
        <f>Анкета!D13</f>
        <v>0000</v>
      </c>
      <c r="D9" s="11" t="str">
        <f>Анкета!G13</f>
        <v>000000</v>
      </c>
      <c r="E9" s="200" t="str">
        <f>Анкета!C14</f>
        <v>ГУ МВД России по Краснодарскому краю</v>
      </c>
      <c r="F9" s="200"/>
      <c r="G9" s="200"/>
      <c r="H9" s="200"/>
      <c r="I9" s="200"/>
    </row>
    <row r="10" spans="2:10" x14ac:dyDescent="0.35">
      <c r="B10" s="5"/>
      <c r="C10" s="5"/>
      <c r="D10" s="5"/>
      <c r="E10" s="5"/>
      <c r="F10" s="5"/>
      <c r="G10" s="5"/>
      <c r="H10" s="5"/>
      <c r="I10" s="5"/>
    </row>
    <row r="11" spans="2:10" x14ac:dyDescent="0.35">
      <c r="B11" s="5" t="s">
        <v>29</v>
      </c>
      <c r="C11" s="5"/>
      <c r="D11" s="11" t="str">
        <f>Анкета!G15</f>
        <v>000-000</v>
      </c>
      <c r="E11" s="11"/>
      <c r="F11" s="5" t="s">
        <v>28</v>
      </c>
      <c r="G11" s="5"/>
      <c r="H11" s="262">
        <f>Анкета!C15</f>
        <v>45292</v>
      </c>
      <c r="I11" s="262"/>
    </row>
    <row r="12" spans="2:10" x14ac:dyDescent="0.35">
      <c r="B12" s="5"/>
      <c r="C12" s="5"/>
      <c r="D12" s="5"/>
      <c r="E12" s="5"/>
      <c r="F12" s="5"/>
      <c r="G12" s="5"/>
      <c r="H12" s="5"/>
      <c r="I12" s="5"/>
    </row>
    <row r="13" spans="2:10" ht="15.75" customHeight="1" x14ac:dyDescent="0.35">
      <c r="B13" s="263" t="s">
        <v>270</v>
      </c>
      <c r="C13" s="263"/>
      <c r="D13" s="263"/>
      <c r="E13" s="263"/>
      <c r="F13" s="263"/>
      <c r="G13" s="263"/>
      <c r="H13" s="263"/>
      <c r="I13" s="263"/>
    </row>
    <row r="14" spans="2:10" x14ac:dyDescent="0.35">
      <c r="B14" s="263"/>
      <c r="C14" s="263"/>
      <c r="D14" s="263"/>
      <c r="E14" s="263"/>
      <c r="F14" s="263"/>
      <c r="G14" s="263"/>
      <c r="H14" s="263"/>
      <c r="I14" s="263"/>
    </row>
    <row r="15" spans="2:10" ht="15" customHeight="1" x14ac:dyDescent="0.35">
      <c r="B15" s="263"/>
      <c r="C15" s="263"/>
      <c r="D15" s="263"/>
      <c r="E15" s="263"/>
      <c r="F15" s="263"/>
      <c r="G15" s="263"/>
      <c r="H15" s="263"/>
      <c r="I15" s="263"/>
    </row>
    <row r="16" spans="2:10" ht="15.5" x14ac:dyDescent="0.35">
      <c r="B16" s="121"/>
      <c r="C16" s="5"/>
      <c r="D16" s="5"/>
      <c r="E16" s="5"/>
      <c r="F16" s="5"/>
      <c r="G16" s="5"/>
      <c r="H16" s="5"/>
      <c r="I16" s="5"/>
    </row>
    <row r="17" spans="2:9" x14ac:dyDescent="0.35">
      <c r="B17" s="5" t="s">
        <v>61</v>
      </c>
      <c r="C17" s="11"/>
      <c r="D17" s="11"/>
      <c r="E17" s="5"/>
      <c r="F17" s="5" t="s">
        <v>110</v>
      </c>
      <c r="G17" s="5"/>
      <c r="H17" s="5"/>
      <c r="I17" s="11"/>
    </row>
    <row r="18" spans="2:9" x14ac:dyDescent="0.35">
      <c r="B18" s="5"/>
      <c r="C18" s="122" t="s">
        <v>80</v>
      </c>
      <c r="D18" s="14"/>
      <c r="F18" s="14"/>
      <c r="G18" s="14"/>
      <c r="H18" s="14"/>
      <c r="I18" s="122" t="s">
        <v>80</v>
      </c>
    </row>
    <row r="19" spans="2:9" ht="15.5" x14ac:dyDescent="0.35">
      <c r="B19" s="40" t="s">
        <v>260</v>
      </c>
      <c r="C19" s="11"/>
      <c r="D19" s="11"/>
      <c r="E19" s="5"/>
      <c r="F19" s="40" t="s">
        <v>63</v>
      </c>
      <c r="G19" s="73"/>
      <c r="H19" s="5"/>
      <c r="I19" s="11"/>
    </row>
    <row r="20" spans="2:9" x14ac:dyDescent="0.35">
      <c r="B20" s="5"/>
      <c r="C20" s="122" t="s">
        <v>80</v>
      </c>
      <c r="D20" s="5"/>
      <c r="E20" s="122"/>
      <c r="F20" s="73"/>
      <c r="G20" s="73"/>
      <c r="H20" s="73"/>
      <c r="I20" s="122" t="s">
        <v>80</v>
      </c>
    </row>
    <row r="21" spans="2:9" ht="15.5" x14ac:dyDescent="0.35">
      <c r="B21" s="40" t="s">
        <v>261</v>
      </c>
      <c r="C21" s="5"/>
      <c r="D21" s="5"/>
      <c r="E21" s="5"/>
      <c r="F21" s="73"/>
      <c r="G21" s="73"/>
      <c r="H21" s="70"/>
      <c r="I21" s="11"/>
    </row>
    <row r="22" spans="2:9" ht="15" customHeight="1" x14ac:dyDescent="0.35">
      <c r="B22" s="40"/>
      <c r="C22" s="5"/>
      <c r="D22" s="5"/>
      <c r="E22" s="5"/>
      <c r="F22" s="100"/>
      <c r="G22" s="100"/>
      <c r="H22" s="100"/>
      <c r="I22" s="122" t="s">
        <v>80</v>
      </c>
    </row>
    <row r="23" spans="2:9" ht="15" customHeight="1" x14ac:dyDescent="0.35">
      <c r="B23" s="264" t="s">
        <v>262</v>
      </c>
      <c r="C23" s="264"/>
      <c r="D23" s="264"/>
      <c r="E23" s="264"/>
      <c r="F23" s="264"/>
      <c r="G23" s="264"/>
      <c r="H23" s="264"/>
      <c r="I23" s="264"/>
    </row>
    <row r="24" spans="2:9" ht="15" customHeight="1" x14ac:dyDescent="0.35">
      <c r="B24" s="264"/>
      <c r="C24" s="264"/>
      <c r="D24" s="264"/>
      <c r="E24" s="264"/>
      <c r="F24" s="264"/>
      <c r="G24" s="264"/>
      <c r="H24" s="264"/>
      <c r="I24" s="264"/>
    </row>
    <row r="25" spans="2:9" ht="15" customHeight="1" x14ac:dyDescent="0.35">
      <c r="B25" s="264"/>
      <c r="C25" s="264"/>
      <c r="D25" s="264"/>
      <c r="E25" s="264"/>
      <c r="F25" s="264"/>
      <c r="G25" s="264"/>
      <c r="H25" s="264"/>
      <c r="I25" s="264"/>
    </row>
    <row r="26" spans="2:9" x14ac:dyDescent="0.35">
      <c r="B26" s="264"/>
      <c r="C26" s="264"/>
      <c r="D26" s="264"/>
      <c r="E26" s="264"/>
      <c r="F26" s="264"/>
      <c r="G26" s="264"/>
      <c r="H26" s="264"/>
      <c r="I26" s="264"/>
    </row>
    <row r="27" spans="2:9" x14ac:dyDescent="0.35">
      <c r="B27" s="5"/>
      <c r="C27" s="5"/>
      <c r="D27" s="5"/>
      <c r="E27" s="5"/>
      <c r="F27" s="5"/>
      <c r="G27" s="5"/>
      <c r="H27" s="5"/>
      <c r="I27" s="5"/>
    </row>
    <row r="28" spans="2:9" ht="15.5" x14ac:dyDescent="0.35">
      <c r="B28" s="40" t="s">
        <v>263</v>
      </c>
      <c r="C28" s="5"/>
      <c r="D28" s="5"/>
      <c r="E28" s="5"/>
      <c r="F28" s="5"/>
      <c r="G28" s="5"/>
      <c r="H28" s="5"/>
      <c r="I28" s="5"/>
    </row>
    <row r="29" spans="2:9" ht="15" customHeight="1" x14ac:dyDescent="0.35">
      <c r="B29" s="5"/>
      <c r="C29" s="5"/>
      <c r="D29" s="5"/>
      <c r="E29" s="5"/>
      <c r="F29" s="5"/>
      <c r="G29" s="5"/>
      <c r="H29" s="5"/>
      <c r="I29" s="5"/>
    </row>
    <row r="30" spans="2:9" x14ac:dyDescent="0.35">
      <c r="B30" s="258" t="s">
        <v>264</v>
      </c>
      <c r="C30" s="258"/>
      <c r="D30" s="258"/>
      <c r="E30" s="258"/>
      <c r="F30" s="258"/>
      <c r="G30" s="258"/>
      <c r="H30" s="258"/>
      <c r="I30" s="258"/>
    </row>
    <row r="31" spans="2:9" ht="15" customHeight="1" x14ac:dyDescent="0.35">
      <c r="B31" s="258"/>
      <c r="C31" s="258"/>
      <c r="D31" s="258"/>
      <c r="E31" s="258"/>
      <c r="F31" s="258"/>
      <c r="G31" s="258"/>
      <c r="H31" s="258"/>
      <c r="I31" s="258"/>
    </row>
    <row r="32" spans="2:9" ht="15" customHeight="1" x14ac:dyDescent="0.35">
      <c r="B32" s="259" t="s">
        <v>265</v>
      </c>
      <c r="C32" s="259"/>
      <c r="D32" s="259"/>
      <c r="E32" s="259"/>
      <c r="F32" s="259"/>
      <c r="G32" s="259"/>
      <c r="H32" s="259"/>
      <c r="I32" s="259"/>
    </row>
    <row r="33" spans="2:9" x14ac:dyDescent="0.35">
      <c r="B33" s="259"/>
      <c r="C33" s="259"/>
      <c r="D33" s="259"/>
      <c r="E33" s="259"/>
      <c r="F33" s="259"/>
      <c r="G33" s="259"/>
      <c r="H33" s="259"/>
      <c r="I33" s="259"/>
    </row>
    <row r="34" spans="2:9" ht="15.5" x14ac:dyDescent="0.35">
      <c r="B34" s="125"/>
      <c r="C34" s="125"/>
      <c r="D34" s="125"/>
      <c r="E34" s="125"/>
      <c r="F34" s="125"/>
      <c r="G34" s="125"/>
      <c r="H34" s="125"/>
      <c r="I34" s="125"/>
    </row>
    <row r="35" spans="2:9" ht="15.5" x14ac:dyDescent="0.35">
      <c r="B35" s="121" t="s">
        <v>266</v>
      </c>
      <c r="C35" s="5"/>
      <c r="D35" s="5"/>
      <c r="E35" s="5"/>
      <c r="F35" s="5"/>
      <c r="G35" s="5"/>
      <c r="H35" s="5"/>
      <c r="I35" s="5"/>
    </row>
    <row r="36" spans="2:9" x14ac:dyDescent="0.35">
      <c r="B36" s="11" t="s">
        <v>271</v>
      </c>
      <c r="C36" s="11"/>
      <c r="D36" s="11"/>
      <c r="E36" s="11"/>
      <c r="F36" s="11"/>
      <c r="G36" s="11"/>
      <c r="H36" s="11"/>
      <c r="I36" s="11"/>
    </row>
    <row r="37" spans="2:9" ht="15" customHeight="1" x14ac:dyDescent="0.35">
      <c r="B37" s="5"/>
      <c r="C37" s="5"/>
      <c r="D37" s="5"/>
      <c r="E37" s="5"/>
      <c r="F37" s="5"/>
      <c r="G37" s="5"/>
      <c r="H37" s="5"/>
      <c r="I37" s="5"/>
    </row>
    <row r="38" spans="2:9" ht="15" customHeight="1" x14ac:dyDescent="0.35">
      <c r="B38" s="255" t="s">
        <v>268</v>
      </c>
      <c r="C38" s="255"/>
      <c r="D38" s="255"/>
      <c r="E38" s="255"/>
      <c r="F38" s="255"/>
      <c r="G38" s="255"/>
      <c r="H38" s="255"/>
      <c r="I38" s="255"/>
    </row>
    <row r="39" spans="2:9" x14ac:dyDescent="0.35">
      <c r="B39" s="255"/>
      <c r="C39" s="255"/>
      <c r="D39" s="255"/>
      <c r="E39" s="255"/>
      <c r="F39" s="255"/>
      <c r="G39" s="255"/>
      <c r="H39" s="255"/>
      <c r="I39" s="255"/>
    </row>
    <row r="40" spans="2:9" x14ac:dyDescent="0.35">
      <c r="B40" s="5"/>
      <c r="C40" s="5"/>
      <c r="D40" s="5"/>
      <c r="E40" s="5"/>
      <c r="F40" s="5"/>
      <c r="G40" s="5"/>
      <c r="H40" s="5"/>
      <c r="I40" s="5"/>
    </row>
    <row r="41" spans="2:9" x14ac:dyDescent="0.35">
      <c r="B41" s="126">
        <f>Анкета!B56</f>
        <v>45292</v>
      </c>
      <c r="C41" s="11"/>
      <c r="D41" s="5"/>
      <c r="E41" s="5"/>
      <c r="F41" s="5"/>
      <c r="G41" s="5"/>
      <c r="H41" s="11"/>
      <c r="I41" s="11"/>
    </row>
    <row r="42" spans="2:9" x14ac:dyDescent="0.35">
      <c r="B42" s="127" t="s">
        <v>83</v>
      </c>
      <c r="C42" s="5"/>
      <c r="D42" s="5"/>
      <c r="E42" s="5"/>
      <c r="F42" s="5"/>
      <c r="G42" s="5"/>
      <c r="H42" s="122" t="s">
        <v>80</v>
      </c>
      <c r="I42" s="5"/>
    </row>
    <row r="43" spans="2:9" x14ac:dyDescent="0.35">
      <c r="B43" s="5"/>
      <c r="C43" s="5"/>
      <c r="D43" s="5"/>
      <c r="E43" s="5"/>
      <c r="F43" s="5"/>
      <c r="G43" s="5"/>
      <c r="H43" s="5"/>
      <c r="I43" s="5"/>
    </row>
  </sheetData>
  <mergeCells count="10">
    <mergeCell ref="B1:I2"/>
    <mergeCell ref="H4:I4"/>
    <mergeCell ref="C6:I7"/>
    <mergeCell ref="E9:I9"/>
    <mergeCell ref="H11:I11"/>
    <mergeCell ref="B13:I15"/>
    <mergeCell ref="B23:I26"/>
    <mergeCell ref="B30:I31"/>
    <mergeCell ref="B32:I33"/>
    <mergeCell ref="B38:I39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B1:L44"/>
  <sheetViews>
    <sheetView topLeftCell="A19" workbookViewId="0">
      <selection activeCell="G10" sqref="G10:H10"/>
    </sheetView>
  </sheetViews>
  <sheetFormatPr defaultRowHeight="14.5" x14ac:dyDescent="0.35"/>
  <cols>
    <col min="1" max="1" width="3.453125" customWidth="1"/>
    <col min="2" max="2" width="9" customWidth="1"/>
    <col min="3" max="3" width="12" customWidth="1"/>
    <col min="7" max="7" width="12" bestFit="1" customWidth="1"/>
    <col min="9" max="9" width="5.453125" customWidth="1"/>
    <col min="10" max="10" width="19.26953125" customWidth="1"/>
  </cols>
  <sheetData>
    <row r="1" spans="2:10" x14ac:dyDescent="0.35">
      <c r="B1" s="5"/>
      <c r="C1" s="5"/>
      <c r="D1" s="5" t="s">
        <v>272</v>
      </c>
      <c r="E1" s="5"/>
      <c r="F1" s="172" t="s">
        <v>273</v>
      </c>
      <c r="G1" s="172"/>
      <c r="H1" s="11" t="str">
        <f>Заявление!E1</f>
        <v>СЗ01</v>
      </c>
      <c r="I1" s="128" t="s">
        <v>86</v>
      </c>
      <c r="J1" s="22" t="str">
        <f>Заявление!G1</f>
        <v>001</v>
      </c>
    </row>
    <row r="2" spans="2:10" x14ac:dyDescent="0.35">
      <c r="B2" s="5"/>
      <c r="C2" s="5"/>
      <c r="D2" s="5"/>
      <c r="E2" s="5"/>
      <c r="F2" s="14"/>
      <c r="G2" s="14"/>
      <c r="H2" s="5"/>
      <c r="I2" s="5"/>
      <c r="J2" s="5"/>
    </row>
    <row r="3" spans="2:10" x14ac:dyDescent="0.35">
      <c r="B3" s="5"/>
      <c r="C3" s="5" t="s">
        <v>274</v>
      </c>
      <c r="D3" s="5"/>
      <c r="E3" s="5"/>
      <c r="F3" s="5"/>
      <c r="G3" s="5"/>
      <c r="H3" s="5"/>
      <c r="I3" s="5"/>
      <c r="J3" s="5"/>
    </row>
    <row r="4" spans="2:10" x14ac:dyDescent="0.35">
      <c r="B4" s="5" t="s">
        <v>89</v>
      </c>
      <c r="C4" s="11" t="str">
        <f>Анкета!C5</f>
        <v>Иванова Ивана Ивановича</v>
      </c>
      <c r="D4" s="11"/>
      <c r="E4" s="11"/>
      <c r="F4" s="11"/>
      <c r="G4" s="11"/>
      <c r="H4" s="11"/>
      <c r="I4" s="11"/>
      <c r="J4" s="5"/>
    </row>
    <row r="5" spans="2:10" x14ac:dyDescent="0.35">
      <c r="B5" s="5"/>
      <c r="C5" s="5"/>
      <c r="D5" s="5"/>
      <c r="E5" s="5"/>
      <c r="F5" s="5"/>
      <c r="G5" s="5"/>
      <c r="H5" s="5"/>
      <c r="I5" s="5"/>
      <c r="J5" s="5"/>
    </row>
    <row r="6" spans="2:10" x14ac:dyDescent="0.35">
      <c r="B6" s="55" t="s">
        <v>275</v>
      </c>
      <c r="C6" s="5"/>
      <c r="D6" s="5"/>
      <c r="E6" s="5"/>
      <c r="F6" s="5"/>
      <c r="G6" s="5"/>
      <c r="H6" s="5"/>
      <c r="I6" s="5"/>
      <c r="J6" s="5"/>
    </row>
    <row r="7" spans="2:10" x14ac:dyDescent="0.35">
      <c r="B7" s="169" t="s">
        <v>276</v>
      </c>
      <c r="C7" s="169"/>
      <c r="D7" s="169"/>
      <c r="E7" s="169"/>
      <c r="F7" s="169"/>
      <c r="G7" s="169"/>
      <c r="H7" s="169"/>
      <c r="I7" s="169"/>
      <c r="J7" s="5" t="s">
        <v>277</v>
      </c>
    </row>
    <row r="8" spans="2:10" ht="21" customHeight="1" x14ac:dyDescent="0.35">
      <c r="B8" s="202" t="s">
        <v>96</v>
      </c>
      <c r="C8" s="202"/>
      <c r="D8" s="202"/>
      <c r="E8" s="202"/>
      <c r="F8" s="202"/>
      <c r="G8" s="202"/>
      <c r="H8" s="5"/>
      <c r="I8" s="5"/>
      <c r="J8" s="129">
        <v>1</v>
      </c>
    </row>
    <row r="9" spans="2:10" ht="35.25" customHeight="1" x14ac:dyDescent="0.35">
      <c r="B9" s="202" t="s">
        <v>278</v>
      </c>
      <c r="C9" s="202"/>
      <c r="D9" s="202"/>
      <c r="E9" s="73" t="s">
        <v>22</v>
      </c>
      <c r="F9" s="70" t="str">
        <f>Анкета!D13</f>
        <v>0000</v>
      </c>
      <c r="G9" s="73" t="s">
        <v>24</v>
      </c>
      <c r="H9" s="11" t="str">
        <f>Анкета!G13</f>
        <v>000000</v>
      </c>
      <c r="I9" s="11"/>
      <c r="J9" s="129">
        <v>1</v>
      </c>
    </row>
    <row r="10" spans="2:10" ht="21.75" customHeight="1" x14ac:dyDescent="0.35">
      <c r="B10" s="202" t="s">
        <v>110</v>
      </c>
      <c r="C10" s="202"/>
      <c r="D10" s="202"/>
      <c r="E10" s="130" t="str">
        <f>Анкета!D27</f>
        <v>Аттестат</v>
      </c>
      <c r="F10" s="73" t="s">
        <v>24</v>
      </c>
      <c r="G10" s="280" t="str">
        <f>Анкета!D28</f>
        <v>00000000000000</v>
      </c>
      <c r="H10" s="280"/>
      <c r="I10" s="11"/>
      <c r="J10" s="129">
        <v>1</v>
      </c>
    </row>
    <row r="11" spans="2:10" ht="22.5" customHeight="1" x14ac:dyDescent="0.35">
      <c r="B11" s="202" t="s">
        <v>279</v>
      </c>
      <c r="C11" s="202"/>
      <c r="D11" s="76"/>
      <c r="E11" s="76"/>
      <c r="F11" s="76"/>
      <c r="G11" s="76"/>
      <c r="H11" s="5"/>
      <c r="I11" s="5"/>
      <c r="J11" s="129">
        <v>4</v>
      </c>
    </row>
    <row r="12" spans="2:10" ht="18" customHeight="1" x14ac:dyDescent="0.35">
      <c r="B12" s="202" t="s">
        <v>280</v>
      </c>
      <c r="C12" s="202"/>
      <c r="D12" s="76"/>
      <c r="E12" s="76"/>
      <c r="F12" s="76"/>
      <c r="G12" s="76"/>
      <c r="H12" s="5"/>
      <c r="I12" s="5"/>
      <c r="J12" s="129"/>
    </row>
    <row r="13" spans="2:10" x14ac:dyDescent="0.35">
      <c r="B13" s="5"/>
      <c r="C13" s="5"/>
      <c r="D13" s="5"/>
      <c r="E13" s="5"/>
      <c r="F13" s="5"/>
      <c r="G13" s="5"/>
      <c r="H13" s="5"/>
      <c r="I13" s="5"/>
      <c r="J13" s="5"/>
    </row>
    <row r="14" spans="2:10" ht="15" customHeight="1" x14ac:dyDescent="0.35">
      <c r="B14" s="93" t="s">
        <v>281</v>
      </c>
      <c r="C14" s="76"/>
      <c r="D14" s="5"/>
      <c r="E14" s="5"/>
      <c r="F14" s="5"/>
      <c r="G14" s="5"/>
      <c r="H14" s="5"/>
      <c r="I14" s="5"/>
      <c r="J14" s="5"/>
    </row>
    <row r="15" spans="2:10" x14ac:dyDescent="0.35">
      <c r="B15" s="5"/>
      <c r="C15" s="5"/>
      <c r="D15" s="5"/>
      <c r="E15" s="5"/>
      <c r="F15" s="5"/>
      <c r="G15" s="5"/>
      <c r="H15" s="5"/>
      <c r="I15" s="5"/>
      <c r="J15" s="5"/>
    </row>
    <row r="16" spans="2:10" s="131" customFormat="1" ht="22.5" customHeight="1" x14ac:dyDescent="0.3">
      <c r="B16" s="279">
        <v>45524</v>
      </c>
      <c r="C16" s="279"/>
      <c r="D16" s="132" t="s">
        <v>282</v>
      </c>
      <c r="E16" s="132"/>
      <c r="F16" s="133" t="s">
        <v>283</v>
      </c>
      <c r="G16" s="132"/>
      <c r="H16" s="132"/>
      <c r="I16" s="132"/>
      <c r="J16" s="132"/>
    </row>
    <row r="17" spans="2:12" x14ac:dyDescent="0.35">
      <c r="B17" s="5"/>
      <c r="C17" s="5"/>
      <c r="D17" s="5"/>
      <c r="E17" s="5"/>
      <c r="F17" s="5"/>
      <c r="G17" s="5"/>
      <c r="H17" s="5"/>
      <c r="I17" s="5"/>
      <c r="J17" s="5"/>
      <c r="L17" s="131"/>
    </row>
    <row r="18" spans="2:12" x14ac:dyDescent="0.35">
      <c r="B18" s="134" t="s">
        <v>82</v>
      </c>
      <c r="C18" s="5"/>
      <c r="D18" s="5"/>
      <c r="E18" s="5"/>
      <c r="F18" s="5"/>
      <c r="G18" s="11"/>
      <c r="H18" s="11"/>
      <c r="I18" s="15" t="s">
        <v>86</v>
      </c>
      <c r="J18" s="11" t="str">
        <f>Анкета!I56</f>
        <v>Документы принял</v>
      </c>
    </row>
    <row r="19" spans="2:12" x14ac:dyDescent="0.35">
      <c r="B19" s="5"/>
      <c r="C19" s="5"/>
      <c r="D19" s="5"/>
      <c r="E19" s="5"/>
      <c r="F19" s="5"/>
      <c r="G19" s="5"/>
      <c r="H19" s="38" t="s">
        <v>80</v>
      </c>
      <c r="J19" s="135"/>
    </row>
    <row r="20" spans="2:12" x14ac:dyDescent="0.35">
      <c r="B20" s="5"/>
      <c r="C20" s="5"/>
      <c r="D20" s="5"/>
      <c r="E20" s="5"/>
      <c r="F20" s="5"/>
      <c r="G20" s="5"/>
      <c r="H20" s="5"/>
      <c r="I20" s="5"/>
      <c r="J20" s="5"/>
    </row>
    <row r="21" spans="2:12" x14ac:dyDescent="0.35">
      <c r="B21" s="262">
        <f>Анкета!B56</f>
        <v>45292</v>
      </c>
      <c r="C21" s="262"/>
      <c r="D21" s="5"/>
      <c r="E21" s="5"/>
      <c r="F21" s="5"/>
      <c r="G21" s="5"/>
      <c r="H21" s="5"/>
      <c r="I21" s="5"/>
      <c r="J21" s="5"/>
    </row>
    <row r="22" spans="2:12" x14ac:dyDescent="0.35">
      <c r="B22" s="5"/>
      <c r="C22" s="67" t="s">
        <v>83</v>
      </c>
      <c r="D22" s="5"/>
      <c r="E22" s="5"/>
      <c r="F22" s="5"/>
      <c r="H22" s="5"/>
      <c r="I22" s="5"/>
      <c r="J22" s="5"/>
    </row>
    <row r="25" spans="2:12" ht="18.5" x14ac:dyDescent="0.45">
      <c r="B25" s="270" t="s">
        <v>284</v>
      </c>
      <c r="C25" s="271"/>
      <c r="D25" s="271"/>
      <c r="E25" s="271"/>
      <c r="F25" s="271"/>
      <c r="G25" s="271"/>
      <c r="H25" s="271"/>
      <c r="I25" s="271"/>
      <c r="J25" s="272"/>
    </row>
    <row r="26" spans="2:12" ht="18.5" x14ac:dyDescent="0.45">
      <c r="B26" s="270" t="s">
        <v>285</v>
      </c>
      <c r="C26" s="271"/>
      <c r="D26" s="271"/>
      <c r="E26" s="271"/>
      <c r="F26" s="271"/>
      <c r="G26" s="271"/>
      <c r="H26" s="271"/>
      <c r="I26" s="271"/>
      <c r="J26" s="272"/>
    </row>
    <row r="27" spans="2:12" ht="18.5" x14ac:dyDescent="0.45">
      <c r="B27" s="136" t="s">
        <v>286</v>
      </c>
      <c r="C27" s="136"/>
      <c r="D27" s="137"/>
      <c r="E27" s="270" t="str">
        <f>Анкета!C3</f>
        <v>Иванов Иван Иванович</v>
      </c>
      <c r="F27" s="271"/>
      <c r="G27" s="271"/>
      <c r="H27" s="271"/>
      <c r="I27" s="271"/>
      <c r="J27" s="272"/>
    </row>
    <row r="28" spans="2:12" ht="18.5" x14ac:dyDescent="0.45">
      <c r="B28" s="273" t="s">
        <v>287</v>
      </c>
      <c r="C28" s="274"/>
      <c r="D28" s="275"/>
      <c r="E28" s="276" t="str">
        <f>Анкета!D20</f>
        <v>08.02.01 Строительство и эксплуатация зданий и сооружений</v>
      </c>
      <c r="F28" s="277"/>
      <c r="G28" s="277"/>
      <c r="H28" s="277"/>
      <c r="I28" s="277"/>
      <c r="J28" s="278"/>
    </row>
    <row r="29" spans="2:12" ht="18.5" x14ac:dyDescent="0.45">
      <c r="B29" s="138" t="s">
        <v>288</v>
      </c>
      <c r="C29" s="138"/>
      <c r="D29" s="138"/>
      <c r="E29" s="139">
        <f>Договор!H66</f>
        <v>35000</v>
      </c>
      <c r="F29" s="140"/>
      <c r="G29" s="141">
        <f>Договор!C59</f>
        <v>77000</v>
      </c>
      <c r="H29" s="141"/>
      <c r="I29" s="141"/>
      <c r="J29" s="141"/>
    </row>
    <row r="30" spans="2:12" ht="18.5" x14ac:dyDescent="0.45">
      <c r="B30" s="138" t="s">
        <v>289</v>
      </c>
    </row>
    <row r="32" spans="2:12" ht="30.75" customHeight="1" x14ac:dyDescent="0.35">
      <c r="B32" s="181" t="s">
        <v>290</v>
      </c>
      <c r="C32" s="181"/>
      <c r="D32" s="181"/>
      <c r="E32" s="181"/>
      <c r="F32" s="181"/>
      <c r="G32" s="181"/>
      <c r="H32" s="181"/>
      <c r="I32" s="181"/>
      <c r="J32" s="181"/>
    </row>
    <row r="33" spans="2:10" ht="15.5" x14ac:dyDescent="0.35">
      <c r="B33" s="142" t="s">
        <v>291</v>
      </c>
      <c r="C33" s="143"/>
      <c r="D33" s="143"/>
      <c r="E33" s="143"/>
      <c r="F33" s="143"/>
      <c r="G33" s="144"/>
      <c r="H33" s="145"/>
      <c r="I33" s="143"/>
      <c r="J33" s="143"/>
    </row>
    <row r="34" spans="2:10" ht="15.5" x14ac:dyDescent="0.35">
      <c r="B34" s="142" t="s">
        <v>292</v>
      </c>
      <c r="C34" s="143"/>
      <c r="D34" s="143"/>
      <c r="E34" s="143"/>
      <c r="F34" s="143"/>
      <c r="G34" s="146"/>
      <c r="H34" s="147"/>
      <c r="I34" s="143"/>
      <c r="J34" s="143"/>
    </row>
    <row r="35" spans="2:10" ht="15.5" x14ac:dyDescent="0.35">
      <c r="B35" s="142" t="s">
        <v>293</v>
      </c>
      <c r="C35" s="143"/>
      <c r="D35" s="143"/>
      <c r="E35" s="143"/>
      <c r="F35" s="143"/>
      <c r="G35" s="146"/>
      <c r="H35" s="147"/>
      <c r="I35" s="143"/>
      <c r="J35" s="143"/>
    </row>
    <row r="36" spans="2:10" ht="15.5" x14ac:dyDescent="0.35">
      <c r="B36" s="142" t="s">
        <v>294</v>
      </c>
      <c r="C36" s="143"/>
      <c r="D36" s="143"/>
      <c r="E36" s="143"/>
      <c r="F36" s="143"/>
      <c r="G36" s="146"/>
      <c r="H36" s="147"/>
      <c r="I36" s="143"/>
      <c r="J36" s="143"/>
    </row>
    <row r="37" spans="2:10" ht="36" customHeight="1" x14ac:dyDescent="0.35">
      <c r="B37" s="181" t="s">
        <v>295</v>
      </c>
      <c r="C37" s="181"/>
      <c r="D37" s="181"/>
      <c r="E37" s="181"/>
      <c r="F37" s="181"/>
      <c r="G37" s="146"/>
      <c r="H37" s="147"/>
      <c r="I37" s="143"/>
      <c r="J37" s="143"/>
    </row>
    <row r="38" spans="2:10" ht="15.5" x14ac:dyDescent="0.35">
      <c r="B38" s="142" t="s">
        <v>296</v>
      </c>
      <c r="C38" s="143"/>
      <c r="D38" s="143"/>
      <c r="E38" s="143"/>
      <c r="F38" s="143"/>
      <c r="G38" s="146"/>
      <c r="H38" s="147"/>
      <c r="I38" s="143"/>
      <c r="J38" s="143"/>
    </row>
    <row r="39" spans="2:10" ht="15.75" customHeight="1" x14ac:dyDescent="0.35">
      <c r="B39" s="142" t="s">
        <v>297</v>
      </c>
      <c r="C39" s="143"/>
      <c r="D39" s="143"/>
      <c r="E39" s="143"/>
      <c r="F39" s="143"/>
      <c r="G39" s="266" t="s">
        <v>298</v>
      </c>
      <c r="H39" s="267"/>
      <c r="I39" s="143"/>
      <c r="J39" s="148" t="s">
        <v>299</v>
      </c>
    </row>
    <row r="40" spans="2:10" ht="15.5" x14ac:dyDescent="0.35">
      <c r="B40" s="93"/>
      <c r="G40" s="268"/>
      <c r="H40" s="269"/>
      <c r="I40" s="13"/>
      <c r="J40" s="143"/>
    </row>
    <row r="41" spans="2:10" x14ac:dyDescent="0.35">
      <c r="B41" s="93"/>
    </row>
    <row r="42" spans="2:10" ht="15.75" customHeight="1" x14ac:dyDescent="0.35">
      <c r="B42" s="215" t="s">
        <v>300</v>
      </c>
      <c r="C42" s="215"/>
      <c r="D42" s="215"/>
      <c r="E42" s="215"/>
      <c r="F42" s="215"/>
      <c r="G42" s="215"/>
      <c r="H42" s="215"/>
      <c r="I42" s="215"/>
      <c r="J42" s="215"/>
    </row>
    <row r="43" spans="2:10" ht="44.25" customHeight="1" x14ac:dyDescent="0.35">
      <c r="B43" s="215"/>
      <c r="C43" s="215"/>
      <c r="D43" s="215"/>
      <c r="E43" s="215"/>
      <c r="F43" s="215"/>
      <c r="G43" s="215"/>
      <c r="H43" s="215"/>
      <c r="I43" s="215"/>
      <c r="J43" s="215"/>
    </row>
    <row r="44" spans="2:10" x14ac:dyDescent="0.35">
      <c r="B44" s="5"/>
    </row>
  </sheetData>
  <mergeCells count="19">
    <mergeCell ref="F1:G1"/>
    <mergeCell ref="B7:I7"/>
    <mergeCell ref="B8:G8"/>
    <mergeCell ref="B9:D9"/>
    <mergeCell ref="B10:D10"/>
    <mergeCell ref="G10:H10"/>
    <mergeCell ref="B11:C11"/>
    <mergeCell ref="B12:C12"/>
    <mergeCell ref="B16:C16"/>
    <mergeCell ref="B21:C21"/>
    <mergeCell ref="B25:J25"/>
    <mergeCell ref="B37:F37"/>
    <mergeCell ref="G39:H40"/>
    <mergeCell ref="B42:J43"/>
    <mergeCell ref="B26:J26"/>
    <mergeCell ref="E27:J27"/>
    <mergeCell ref="B28:D28"/>
    <mergeCell ref="E28:J28"/>
    <mergeCell ref="B32:J32"/>
  </mergeCells>
  <pageMargins left="0.23622047244094491" right="0.23622047244094491" top="0.74803149606299213" bottom="0.15748031496062992" header="0.31496062992125984" footer="0.31496062992125984"/>
  <pageSetup paperSize="9" fitToHeight="0" orientation="portrait"/>
  <headerFooter>
    <oddHeader>&amp;C&amp;"Xolonium,Regular "ЧПОУ ККУТТ    Стасова 183/2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opLeftCell="A4" workbookViewId="0">
      <selection activeCell="O13" sqref="O13"/>
    </sheetView>
  </sheetViews>
  <sheetFormatPr defaultRowHeight="14.5" x14ac:dyDescent="0.35"/>
  <cols>
    <col min="1" max="1" width="9.1796875" style="13"/>
    <col min="4" max="4" width="11.7265625" customWidth="1"/>
    <col min="5" max="5" width="5" customWidth="1"/>
  </cols>
  <sheetData>
    <row r="1" spans="2:12" ht="15" customHeight="1" x14ac:dyDescent="0.35">
      <c r="B1" s="281" t="s">
        <v>301</v>
      </c>
      <c r="C1" s="281"/>
      <c r="D1" s="281"/>
      <c r="E1" s="281"/>
      <c r="F1" s="281"/>
      <c r="G1" s="281"/>
      <c r="H1" s="281"/>
      <c r="I1" s="281"/>
      <c r="J1" s="281"/>
      <c r="K1" s="281"/>
      <c r="L1" s="13"/>
    </row>
    <row r="2" spans="2:12" ht="15" customHeight="1" x14ac:dyDescent="0.35"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13"/>
    </row>
    <row r="3" spans="2:12" ht="15.5" x14ac:dyDescent="0.35">
      <c r="B3" s="40"/>
      <c r="C3" s="40"/>
      <c r="D3" s="40"/>
      <c r="E3" s="40"/>
      <c r="F3" s="40"/>
      <c r="G3" s="40"/>
      <c r="H3" s="40"/>
      <c r="I3" s="40"/>
      <c r="J3" s="40"/>
      <c r="K3" s="40"/>
      <c r="L3" s="13"/>
    </row>
    <row r="4" spans="2:12" ht="15.5" x14ac:dyDescent="0.35">
      <c r="B4" s="282" t="s">
        <v>302</v>
      </c>
      <c r="C4" s="282"/>
      <c r="D4" s="282"/>
      <c r="E4" s="282"/>
      <c r="F4" s="282"/>
      <c r="G4" s="282"/>
      <c r="H4" s="149" t="s">
        <v>3</v>
      </c>
      <c r="I4" s="133" t="str">
        <f>Анкета!H1</f>
        <v>СЗ01</v>
      </c>
      <c r="J4" s="133" t="str">
        <f>Анкета!I1</f>
        <v>001</v>
      </c>
      <c r="K4" s="40"/>
      <c r="L4" s="13"/>
    </row>
    <row r="5" spans="2:12" ht="15.5" x14ac:dyDescent="0.35">
      <c r="B5" s="283" t="s">
        <v>303</v>
      </c>
      <c r="C5" s="283"/>
      <c r="D5" s="283"/>
      <c r="E5" s="283"/>
      <c r="F5" s="283"/>
      <c r="G5" s="284" t="str">
        <f>Анкета!C5</f>
        <v>Иванова Ивана Ивановича</v>
      </c>
      <c r="H5" s="284"/>
      <c r="I5" s="284"/>
      <c r="J5" s="284"/>
      <c r="K5" s="284"/>
      <c r="L5" s="284"/>
    </row>
    <row r="6" spans="2:12" ht="15.5" x14ac:dyDescent="0.35">
      <c r="B6" s="283" t="s">
        <v>287</v>
      </c>
      <c r="C6" s="283"/>
      <c r="D6" s="285" t="str">
        <f>Анкета!D20</f>
        <v>08.02.01 Строительство и эксплуатация зданий и сооружений</v>
      </c>
      <c r="E6" s="285"/>
      <c r="F6" s="285"/>
      <c r="G6" s="285"/>
      <c r="H6" s="285"/>
      <c r="I6" s="285"/>
      <c r="J6" s="285"/>
      <c r="K6" s="285"/>
      <c r="L6" s="285"/>
    </row>
    <row r="7" spans="2:12" ht="15.5" x14ac:dyDescent="0.35">
      <c r="B7" s="40"/>
      <c r="C7" s="40"/>
      <c r="D7" s="40"/>
      <c r="E7" s="40"/>
      <c r="F7" s="40"/>
      <c r="G7" s="40"/>
      <c r="H7" s="40"/>
      <c r="I7" s="40"/>
      <c r="J7" s="40"/>
      <c r="K7" s="40"/>
      <c r="L7" s="13"/>
    </row>
    <row r="8" spans="2:12" ht="15.5" x14ac:dyDescent="0.35">
      <c r="B8" s="150" t="s">
        <v>304</v>
      </c>
      <c r="C8" s="286" t="s">
        <v>305</v>
      </c>
      <c r="D8" s="287"/>
      <c r="E8" s="287"/>
      <c r="F8" s="287"/>
      <c r="G8" s="287"/>
      <c r="H8" s="287"/>
      <c r="I8" s="287"/>
      <c r="J8" s="288"/>
      <c r="K8" s="286" t="s">
        <v>306</v>
      </c>
      <c r="L8" s="288"/>
    </row>
    <row r="9" spans="2:12" ht="15.5" x14ac:dyDescent="0.35">
      <c r="B9" s="150">
        <v>1</v>
      </c>
      <c r="C9" s="289" t="s">
        <v>1</v>
      </c>
      <c r="D9" s="290"/>
      <c r="E9" s="290"/>
      <c r="F9" s="290"/>
      <c r="G9" s="290"/>
      <c r="H9" s="290"/>
      <c r="I9" s="290"/>
      <c r="J9" s="291"/>
      <c r="K9" s="286">
        <v>1</v>
      </c>
      <c r="L9" s="288"/>
    </row>
    <row r="10" spans="2:12" ht="15.5" x14ac:dyDescent="0.35">
      <c r="B10" s="150">
        <v>2</v>
      </c>
      <c r="C10" s="289" t="s">
        <v>50</v>
      </c>
      <c r="D10" s="290"/>
      <c r="E10" s="292" t="str">
        <f>Заявление!D39</f>
        <v>00000000000000</v>
      </c>
      <c r="F10" s="292"/>
      <c r="G10" s="292"/>
      <c r="H10" s="292"/>
      <c r="I10" s="292"/>
      <c r="J10" s="293"/>
      <c r="K10" s="286" t="s">
        <v>307</v>
      </c>
      <c r="L10" s="288"/>
    </row>
    <row r="11" spans="2:12" ht="15.5" x14ac:dyDescent="0.35">
      <c r="B11" s="150">
        <v>3</v>
      </c>
      <c r="C11" s="289" t="s">
        <v>308</v>
      </c>
      <c r="D11" s="290"/>
      <c r="E11" s="294"/>
      <c r="F11" s="294"/>
      <c r="G11" s="294"/>
      <c r="H11" s="294"/>
      <c r="I11" s="294"/>
      <c r="J11" s="295"/>
      <c r="K11" s="286">
        <v>1</v>
      </c>
      <c r="L11" s="288"/>
    </row>
    <row r="12" spans="2:12" ht="15.5" x14ac:dyDescent="0.35">
      <c r="B12" s="150">
        <v>4</v>
      </c>
      <c r="C12" s="289" t="s">
        <v>96</v>
      </c>
      <c r="D12" s="290"/>
      <c r="E12" s="290"/>
      <c r="F12" s="290"/>
      <c r="G12" s="290"/>
      <c r="H12" s="290"/>
      <c r="I12" s="290"/>
      <c r="J12" s="291"/>
      <c r="K12" s="286">
        <v>1</v>
      </c>
      <c r="L12" s="288"/>
    </row>
    <row r="13" spans="2:12" ht="15.5" x14ac:dyDescent="0.35">
      <c r="B13" s="150">
        <v>5</v>
      </c>
      <c r="C13" s="289" t="s">
        <v>309</v>
      </c>
      <c r="D13" s="290"/>
      <c r="E13" s="290"/>
      <c r="F13" s="290"/>
      <c r="G13" s="290"/>
      <c r="H13" s="290"/>
      <c r="I13" s="290"/>
      <c r="J13" s="291"/>
      <c r="K13" s="286">
        <v>1</v>
      </c>
      <c r="L13" s="288"/>
    </row>
    <row r="14" spans="2:12" ht="15.5" x14ac:dyDescent="0.35">
      <c r="B14" s="150">
        <v>6</v>
      </c>
      <c r="C14" s="289" t="s">
        <v>310</v>
      </c>
      <c r="D14" s="290"/>
      <c r="E14" s="290"/>
      <c r="F14" s="290"/>
      <c r="G14" s="290"/>
      <c r="H14" s="290"/>
      <c r="I14" s="290"/>
      <c r="J14" s="291"/>
      <c r="K14" s="286">
        <v>1</v>
      </c>
      <c r="L14" s="288"/>
    </row>
    <row r="15" spans="2:12" ht="15.5" x14ac:dyDescent="0.35">
      <c r="B15" s="151">
        <v>7</v>
      </c>
      <c r="C15" s="289" t="s">
        <v>311</v>
      </c>
      <c r="D15" s="290"/>
      <c r="E15" s="290"/>
      <c r="F15" s="290"/>
      <c r="G15" s="290"/>
      <c r="H15" s="290"/>
      <c r="I15" s="290"/>
      <c r="J15" s="291"/>
      <c r="K15" s="286">
        <v>1</v>
      </c>
      <c r="L15" s="288"/>
    </row>
    <row r="16" spans="2:12" ht="15.5" x14ac:dyDescent="0.35">
      <c r="B16" s="150">
        <v>9</v>
      </c>
      <c r="C16" s="40" t="s">
        <v>312</v>
      </c>
      <c r="D16" s="290" t="s">
        <v>3</v>
      </c>
      <c r="E16" s="290"/>
      <c r="F16" s="40" t="str">
        <f>Анкета!H1</f>
        <v>СЗ01</v>
      </c>
      <c r="G16" s="40" t="str">
        <f>J4</f>
        <v>001</v>
      </c>
      <c r="H16" s="40"/>
      <c r="I16" s="40"/>
      <c r="J16" s="40"/>
      <c r="K16" s="286">
        <v>2</v>
      </c>
      <c r="L16" s="288"/>
    </row>
    <row r="17" spans="2:12" ht="15.5" x14ac:dyDescent="0.35">
      <c r="B17" s="150">
        <v>10</v>
      </c>
      <c r="C17" s="296" t="s">
        <v>313</v>
      </c>
      <c r="D17" s="297"/>
      <c r="E17" s="297"/>
      <c r="F17" s="297"/>
      <c r="G17" s="297"/>
      <c r="H17" s="297"/>
      <c r="I17" s="297"/>
      <c r="J17" s="298"/>
      <c r="K17" s="286">
        <v>1</v>
      </c>
      <c r="L17" s="288"/>
    </row>
    <row r="18" spans="2:12" ht="15.5" x14ac:dyDescent="0.35">
      <c r="B18" s="150">
        <v>11</v>
      </c>
      <c r="C18" s="286"/>
      <c r="D18" s="287"/>
      <c r="E18" s="287"/>
      <c r="F18" s="287"/>
      <c r="G18" s="287"/>
      <c r="H18" s="287"/>
      <c r="I18" s="287"/>
      <c r="J18" s="288"/>
      <c r="K18" s="286"/>
      <c r="L18" s="288"/>
    </row>
    <row r="19" spans="2:12" ht="15.5" x14ac:dyDescent="0.35">
      <c r="B19" s="150">
        <v>12</v>
      </c>
      <c r="C19" s="286"/>
      <c r="D19" s="287"/>
      <c r="E19" s="287"/>
      <c r="F19" s="287"/>
      <c r="G19" s="287"/>
      <c r="H19" s="287"/>
      <c r="I19" s="287"/>
      <c r="J19" s="288"/>
      <c r="K19" s="286"/>
      <c r="L19" s="288"/>
    </row>
    <row r="20" spans="2:12" ht="15.5" x14ac:dyDescent="0.35">
      <c r="B20" s="150">
        <v>13</v>
      </c>
      <c r="C20" s="286"/>
      <c r="D20" s="287"/>
      <c r="E20" s="287"/>
      <c r="F20" s="287"/>
      <c r="G20" s="287"/>
      <c r="H20" s="287"/>
      <c r="I20" s="287"/>
      <c r="J20" s="288"/>
      <c r="K20" s="299"/>
      <c r="L20" s="300"/>
    </row>
    <row r="21" spans="2:12" ht="15.5" x14ac:dyDescent="0.35">
      <c r="B21" s="150">
        <v>14</v>
      </c>
      <c r="C21" s="286"/>
      <c r="D21" s="287"/>
      <c r="E21" s="287"/>
      <c r="F21" s="287"/>
      <c r="G21" s="287"/>
      <c r="H21" s="287"/>
      <c r="I21" s="287"/>
      <c r="J21" s="288"/>
      <c r="K21" s="301"/>
      <c r="L21" s="295"/>
    </row>
    <row r="22" spans="2:12" ht="15.5" x14ac:dyDescent="0.35">
      <c r="B22" s="150">
        <v>15</v>
      </c>
      <c r="C22" s="286"/>
      <c r="D22" s="287"/>
      <c r="E22" s="287"/>
      <c r="F22" s="287"/>
      <c r="G22" s="287"/>
      <c r="H22" s="287"/>
      <c r="I22" s="287"/>
      <c r="J22" s="288"/>
      <c r="K22" s="286"/>
      <c r="L22" s="288"/>
    </row>
    <row r="23" spans="2:12" ht="15.5" x14ac:dyDescent="0.35">
      <c r="B23" s="150">
        <v>16</v>
      </c>
      <c r="C23" s="286"/>
      <c r="D23" s="287"/>
      <c r="E23" s="287"/>
      <c r="F23" s="287"/>
      <c r="G23" s="287"/>
      <c r="H23" s="287"/>
      <c r="I23" s="287"/>
      <c r="J23" s="288"/>
      <c r="K23" s="286"/>
      <c r="L23" s="288"/>
    </row>
    <row r="24" spans="2:12" ht="15.5" x14ac:dyDescent="0.35">
      <c r="B24" s="150">
        <v>17</v>
      </c>
      <c r="C24" s="286"/>
      <c r="D24" s="287"/>
      <c r="E24" s="287"/>
      <c r="F24" s="287"/>
      <c r="G24" s="287"/>
      <c r="H24" s="287"/>
      <c r="I24" s="287"/>
      <c r="J24" s="288"/>
      <c r="K24" s="286"/>
      <c r="L24" s="288"/>
    </row>
    <row r="25" spans="2:12" ht="15.5" x14ac:dyDescent="0.35">
      <c r="B25" s="150">
        <v>18</v>
      </c>
      <c r="C25" s="286"/>
      <c r="D25" s="287"/>
      <c r="E25" s="287"/>
      <c r="F25" s="287"/>
      <c r="G25" s="287"/>
      <c r="H25" s="287"/>
      <c r="I25" s="287"/>
      <c r="J25" s="288"/>
      <c r="K25" s="286"/>
      <c r="L25" s="288"/>
    </row>
    <row r="26" spans="2:12" ht="15.5" x14ac:dyDescent="0.35">
      <c r="B26" s="150">
        <v>19</v>
      </c>
      <c r="C26" s="286"/>
      <c r="D26" s="287"/>
      <c r="E26" s="287"/>
      <c r="F26" s="287"/>
      <c r="G26" s="287"/>
      <c r="H26" s="287"/>
      <c r="I26" s="287"/>
      <c r="J26" s="288"/>
      <c r="K26" s="286"/>
      <c r="L26" s="288"/>
    </row>
    <row r="27" spans="2:12" ht="15.5" x14ac:dyDescent="0.35">
      <c r="B27" s="150">
        <v>20</v>
      </c>
      <c r="C27" s="286"/>
      <c r="D27" s="287"/>
      <c r="E27" s="287"/>
      <c r="F27" s="287"/>
      <c r="G27" s="287"/>
      <c r="H27" s="287"/>
      <c r="I27" s="287"/>
      <c r="J27" s="288"/>
      <c r="K27" s="286"/>
      <c r="L27" s="288"/>
    </row>
    <row r="28" spans="2:12" ht="15.5" x14ac:dyDescent="0.35">
      <c r="B28" s="40"/>
      <c r="C28" s="302"/>
      <c r="D28" s="302"/>
      <c r="E28" s="302"/>
      <c r="F28" s="302"/>
      <c r="G28" s="302"/>
      <c r="H28" s="302"/>
      <c r="I28" s="302"/>
      <c r="J28" s="302"/>
      <c r="K28" s="302"/>
      <c r="L28" s="302"/>
    </row>
    <row r="29" spans="2:12" ht="15.5" x14ac:dyDescent="0.3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13"/>
    </row>
    <row r="30" spans="2:12" ht="15.5" x14ac:dyDescent="0.35">
      <c r="B30" s="289" t="s">
        <v>314</v>
      </c>
      <c r="C30" s="290"/>
      <c r="D30" s="290"/>
      <c r="E30" s="290"/>
      <c r="F30" s="290"/>
      <c r="G30" s="291"/>
      <c r="H30" s="289" t="s">
        <v>315</v>
      </c>
      <c r="I30" s="290"/>
      <c r="J30" s="290"/>
      <c r="K30" s="290"/>
      <c r="L30" s="291"/>
    </row>
    <row r="31" spans="2:12" ht="15" customHeight="1" x14ac:dyDescent="0.35">
      <c r="B31" s="303" t="s">
        <v>316</v>
      </c>
      <c r="C31" s="304"/>
      <c r="D31" s="303" t="s">
        <v>317</v>
      </c>
      <c r="E31" s="307"/>
      <c r="F31" s="307"/>
      <c r="G31" s="304"/>
      <c r="H31" s="303" t="s">
        <v>318</v>
      </c>
      <c r="I31" s="304"/>
      <c r="J31" s="303" t="s">
        <v>319</v>
      </c>
      <c r="K31" s="307"/>
      <c r="L31" s="304"/>
    </row>
    <row r="32" spans="2:12" ht="15" customHeight="1" x14ac:dyDescent="0.35">
      <c r="B32" s="305"/>
      <c r="C32" s="306"/>
      <c r="D32" s="305"/>
      <c r="E32" s="206"/>
      <c r="F32" s="206"/>
      <c r="G32" s="306"/>
      <c r="H32" s="305"/>
      <c r="I32" s="306"/>
      <c r="J32" s="305"/>
      <c r="K32" s="206"/>
      <c r="L32" s="306"/>
    </row>
    <row r="33" spans="2:12" ht="15.5" x14ac:dyDescent="0.35">
      <c r="B33" s="296">
        <f>Анкета!B56</f>
        <v>45292</v>
      </c>
      <c r="C33" s="298"/>
      <c r="D33" s="289" t="str">
        <f>Анкета!I56</f>
        <v>Документы принял</v>
      </c>
      <c r="E33" s="290"/>
      <c r="F33" s="291"/>
      <c r="G33" s="152"/>
      <c r="H33" s="286"/>
      <c r="I33" s="288"/>
      <c r="J33" s="286"/>
      <c r="K33" s="288"/>
      <c r="L33" s="153"/>
    </row>
    <row r="34" spans="2:12" ht="15.5" x14ac:dyDescent="0.35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13"/>
    </row>
    <row r="35" spans="2:12" ht="15.5" x14ac:dyDescent="0.35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13"/>
    </row>
  </sheetData>
  <mergeCells count="60">
    <mergeCell ref="B33:C33"/>
    <mergeCell ref="D33:F33"/>
    <mergeCell ref="H33:I33"/>
    <mergeCell ref="J33:K33"/>
    <mergeCell ref="C28:J28"/>
    <mergeCell ref="K28:L28"/>
    <mergeCell ref="B30:G30"/>
    <mergeCell ref="H30:L30"/>
    <mergeCell ref="B31:C32"/>
    <mergeCell ref="D31:G32"/>
    <mergeCell ref="H31:I32"/>
    <mergeCell ref="J31:L32"/>
    <mergeCell ref="C25:J25"/>
    <mergeCell ref="K25:L25"/>
    <mergeCell ref="C26:J26"/>
    <mergeCell ref="K26:L26"/>
    <mergeCell ref="C27:J27"/>
    <mergeCell ref="K27:L27"/>
    <mergeCell ref="C22:J22"/>
    <mergeCell ref="K22:L22"/>
    <mergeCell ref="C23:J23"/>
    <mergeCell ref="K23:L23"/>
    <mergeCell ref="C24:J24"/>
    <mergeCell ref="K24:L24"/>
    <mergeCell ref="C19:J19"/>
    <mergeCell ref="K19:L19"/>
    <mergeCell ref="C20:J20"/>
    <mergeCell ref="K20:L20"/>
    <mergeCell ref="C21:J21"/>
    <mergeCell ref="K21:L21"/>
    <mergeCell ref="D16:E16"/>
    <mergeCell ref="K16:L16"/>
    <mergeCell ref="C17:J17"/>
    <mergeCell ref="K17:L17"/>
    <mergeCell ref="C18:J18"/>
    <mergeCell ref="K18:L18"/>
    <mergeCell ref="C13:J13"/>
    <mergeCell ref="K13:L13"/>
    <mergeCell ref="C14:J14"/>
    <mergeCell ref="K14:L14"/>
    <mergeCell ref="C15:J15"/>
    <mergeCell ref="K15:L15"/>
    <mergeCell ref="C11:D11"/>
    <mergeCell ref="E11:J11"/>
    <mergeCell ref="K11:L11"/>
    <mergeCell ref="C12:J12"/>
    <mergeCell ref="K12:L12"/>
    <mergeCell ref="C8:J8"/>
    <mergeCell ref="K8:L8"/>
    <mergeCell ref="C9:J9"/>
    <mergeCell ref="K9:L9"/>
    <mergeCell ref="C10:D10"/>
    <mergeCell ref="E10:J10"/>
    <mergeCell ref="K10:L10"/>
    <mergeCell ref="B1:K2"/>
    <mergeCell ref="B4:G4"/>
    <mergeCell ref="B5:F5"/>
    <mergeCell ref="G5:L5"/>
    <mergeCell ref="B6:C6"/>
    <mergeCell ref="D6:L6"/>
  </mergeCells>
  <pageMargins left="0.7" right="0.7" top="0.75" bottom="0.75" header="0.3" footer="0.3"/>
  <pageSetup paperSize="9" scale="81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29"/>
  <sheetViews>
    <sheetView topLeftCell="A2" workbookViewId="0">
      <selection activeCell="L8" sqref="L8"/>
    </sheetView>
  </sheetViews>
  <sheetFormatPr defaultColWidth="8.7265625" defaultRowHeight="14" x14ac:dyDescent="0.3"/>
  <cols>
    <col min="1" max="1" width="8.7265625" style="5"/>
    <col min="2" max="2" width="36.1796875" style="5" customWidth="1"/>
    <col min="3" max="3" width="14.54296875" style="5" customWidth="1"/>
    <col min="4" max="4" width="16" style="5" customWidth="1"/>
    <col min="5" max="5" width="8.7265625" style="5"/>
    <col min="6" max="7" width="9.1796875" style="5" customWidth="1"/>
    <col min="8" max="11" width="8.7265625" style="5"/>
    <col min="12" max="12" width="14.453125" style="5" customWidth="1"/>
    <col min="13" max="13" width="13.1796875" style="5" customWidth="1"/>
    <col min="14" max="14" width="8.7265625" style="5"/>
    <col min="15" max="15" width="38.81640625" style="5" customWidth="1"/>
    <col min="16" max="16384" width="8.7265625" style="5"/>
  </cols>
  <sheetData>
    <row r="1" spans="1:18" ht="15.5" x14ac:dyDescent="0.35">
      <c r="B1" s="40" t="s">
        <v>320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8" ht="15.5" x14ac:dyDescent="0.35">
      <c r="B2" s="154" t="s">
        <v>287</v>
      </c>
      <c r="C2" s="152" t="s">
        <v>321</v>
      </c>
      <c r="D2" s="152" t="s">
        <v>322</v>
      </c>
      <c r="E2" s="152"/>
      <c r="F2" s="152"/>
      <c r="G2" s="152"/>
      <c r="H2" s="152"/>
      <c r="I2" s="152"/>
      <c r="J2" s="152"/>
      <c r="K2" s="152" t="s">
        <v>321</v>
      </c>
      <c r="L2" s="152" t="s">
        <v>322</v>
      </c>
      <c r="M2" s="152" t="s">
        <v>323</v>
      </c>
      <c r="N2" s="152" t="s">
        <v>42</v>
      </c>
      <c r="O2" s="155"/>
      <c r="P2" s="156" t="s">
        <v>67</v>
      </c>
      <c r="R2" s="157" t="s">
        <v>67</v>
      </c>
    </row>
    <row r="3" spans="1:18" ht="31" x14ac:dyDescent="0.35">
      <c r="B3" s="154" t="s">
        <v>38</v>
      </c>
      <c r="C3" s="152" t="s">
        <v>44</v>
      </c>
      <c r="D3" s="152" t="s">
        <v>324</v>
      </c>
      <c r="E3" s="152"/>
      <c r="F3" s="152"/>
      <c r="G3" s="152"/>
      <c r="H3" s="152"/>
      <c r="I3" s="152"/>
      <c r="J3" s="152"/>
      <c r="K3" s="152" t="s">
        <v>44</v>
      </c>
      <c r="L3" s="152" t="s">
        <v>324</v>
      </c>
      <c r="M3" s="158">
        <v>35000</v>
      </c>
      <c r="N3" s="158">
        <v>77000</v>
      </c>
      <c r="O3" s="159"/>
      <c r="P3" s="5" t="s">
        <v>4</v>
      </c>
      <c r="R3" s="5" t="s">
        <v>50</v>
      </c>
    </row>
    <row r="4" spans="1:18" ht="62" x14ac:dyDescent="0.35">
      <c r="B4" s="154" t="s">
        <v>325</v>
      </c>
      <c r="C4" s="152" t="s">
        <v>324</v>
      </c>
      <c r="D4" s="152" t="s">
        <v>326</v>
      </c>
      <c r="E4" s="152"/>
      <c r="F4" s="152"/>
      <c r="G4" s="152"/>
      <c r="H4" s="152"/>
      <c r="I4" s="152"/>
      <c r="J4" s="152"/>
      <c r="K4" s="152" t="s">
        <v>324</v>
      </c>
      <c r="L4" s="152" t="s">
        <v>326</v>
      </c>
      <c r="M4" s="159">
        <v>35000</v>
      </c>
      <c r="N4" s="158">
        <v>77000</v>
      </c>
      <c r="O4" s="159"/>
      <c r="P4" s="5" t="s">
        <v>327</v>
      </c>
      <c r="R4" s="5" t="s">
        <v>328</v>
      </c>
    </row>
    <row r="5" spans="1:18" ht="15.5" x14ac:dyDescent="0.35">
      <c r="B5" s="154" t="s">
        <v>329</v>
      </c>
      <c r="C5" s="152" t="s">
        <v>44</v>
      </c>
      <c r="D5" s="152" t="s">
        <v>324</v>
      </c>
      <c r="E5" s="152"/>
      <c r="F5" s="152"/>
      <c r="G5" s="152"/>
      <c r="H5" s="152"/>
      <c r="I5" s="152"/>
      <c r="J5" s="152"/>
      <c r="K5" s="152" t="s">
        <v>44</v>
      </c>
      <c r="L5" s="152" t="s">
        <v>324</v>
      </c>
      <c r="M5" s="158">
        <v>35000</v>
      </c>
      <c r="N5" s="158">
        <v>78000</v>
      </c>
      <c r="O5" s="159" t="s">
        <v>330</v>
      </c>
      <c r="P5" s="5" t="s">
        <v>331</v>
      </c>
      <c r="R5" s="5" t="s">
        <v>332</v>
      </c>
    </row>
    <row r="6" spans="1:18" ht="15.5" x14ac:dyDescent="0.35">
      <c r="B6" s="154" t="s">
        <v>333</v>
      </c>
      <c r="C6" s="152" t="s">
        <v>44</v>
      </c>
      <c r="D6" s="152" t="s">
        <v>324</v>
      </c>
      <c r="E6" s="152"/>
      <c r="F6" s="152"/>
      <c r="G6" s="152"/>
      <c r="H6" s="152"/>
      <c r="I6" s="152"/>
      <c r="J6" s="152"/>
      <c r="K6" s="152" t="s">
        <v>44</v>
      </c>
      <c r="L6" s="152" t="s">
        <v>324</v>
      </c>
      <c r="M6" s="159">
        <v>35000</v>
      </c>
      <c r="N6" s="158">
        <v>76000</v>
      </c>
      <c r="O6" s="159" t="s">
        <v>334</v>
      </c>
      <c r="P6" s="5" t="s">
        <v>335</v>
      </c>
    </row>
    <row r="7" spans="1:18" ht="31" x14ac:dyDescent="0.35">
      <c r="A7" s="14"/>
      <c r="B7" s="154" t="s">
        <v>336</v>
      </c>
      <c r="C7" s="152" t="s">
        <v>44</v>
      </c>
      <c r="D7" s="152" t="s">
        <v>324</v>
      </c>
      <c r="E7" s="152"/>
      <c r="F7" s="152"/>
      <c r="G7" s="152"/>
      <c r="H7" s="152"/>
      <c r="I7" s="152"/>
      <c r="J7" s="152"/>
      <c r="K7" s="152" t="s">
        <v>44</v>
      </c>
      <c r="L7" s="152" t="s">
        <v>324</v>
      </c>
      <c r="M7" s="158">
        <v>35000</v>
      </c>
      <c r="N7" s="158">
        <v>78000</v>
      </c>
      <c r="O7" s="159" t="s">
        <v>173</v>
      </c>
      <c r="P7" s="5" t="s">
        <v>337</v>
      </c>
    </row>
    <row r="8" spans="1:18" ht="31" x14ac:dyDescent="0.35">
      <c r="A8" s="14"/>
      <c r="B8" s="154" t="s">
        <v>338</v>
      </c>
      <c r="C8" s="152" t="s">
        <v>324</v>
      </c>
      <c r="D8" s="152" t="s">
        <v>326</v>
      </c>
      <c r="E8" s="152"/>
      <c r="F8" s="152"/>
      <c r="G8" s="152"/>
      <c r="H8" s="152"/>
      <c r="I8" s="152"/>
      <c r="K8" s="152" t="s">
        <v>324</v>
      </c>
      <c r="L8" s="152" t="s">
        <v>326</v>
      </c>
      <c r="M8" s="159">
        <v>35000</v>
      </c>
      <c r="N8" s="158">
        <v>72000</v>
      </c>
      <c r="O8" s="159" t="s">
        <v>339</v>
      </c>
      <c r="P8" s="5" t="s">
        <v>340</v>
      </c>
    </row>
    <row r="9" spans="1:18" ht="15.5" x14ac:dyDescent="0.35">
      <c r="A9" s="14"/>
      <c r="B9" s="154" t="s">
        <v>341</v>
      </c>
      <c r="C9" s="152" t="s">
        <v>324</v>
      </c>
      <c r="D9" s="152" t="s">
        <v>326</v>
      </c>
      <c r="E9" s="152"/>
      <c r="F9" s="152"/>
      <c r="G9" s="152"/>
      <c r="H9" s="152"/>
      <c r="I9" s="152"/>
      <c r="J9" s="152"/>
      <c r="K9" s="152" t="s">
        <v>324</v>
      </c>
      <c r="L9" s="152" t="s">
        <v>326</v>
      </c>
      <c r="M9" s="158">
        <v>35000</v>
      </c>
      <c r="N9" s="158">
        <v>72000</v>
      </c>
      <c r="O9" s="159"/>
      <c r="P9" s="5" t="s">
        <v>342</v>
      </c>
    </row>
    <row r="10" spans="1:18" ht="15.5" x14ac:dyDescent="0.35">
      <c r="B10" s="154" t="s">
        <v>343</v>
      </c>
      <c r="C10" s="160" t="s">
        <v>324</v>
      </c>
      <c r="D10" s="160" t="s">
        <v>326</v>
      </c>
      <c r="E10" s="152"/>
      <c r="F10" s="152"/>
      <c r="G10" s="152"/>
      <c r="H10" s="152"/>
      <c r="I10" s="160"/>
      <c r="J10" s="160"/>
      <c r="K10" s="160" t="s">
        <v>324</v>
      </c>
      <c r="L10" s="160" t="s">
        <v>326</v>
      </c>
      <c r="M10" s="158">
        <v>35000</v>
      </c>
      <c r="N10" s="158">
        <v>72000</v>
      </c>
      <c r="O10" s="159"/>
      <c r="P10" s="5" t="s">
        <v>344</v>
      </c>
    </row>
    <row r="11" spans="1:18" ht="15.5" x14ac:dyDescent="0.35">
      <c r="F11" s="5" t="s">
        <v>345</v>
      </c>
      <c r="J11" s="40"/>
      <c r="K11" s="40"/>
      <c r="L11" s="40"/>
      <c r="M11" s="40"/>
      <c r="N11" s="40"/>
      <c r="O11" s="40"/>
      <c r="P11" s="5" t="s">
        <v>346</v>
      </c>
    </row>
    <row r="12" spans="1:18" ht="15.5" x14ac:dyDescent="0.35">
      <c r="B12" s="40" t="s">
        <v>40</v>
      </c>
      <c r="D12" s="5" t="s">
        <v>67</v>
      </c>
      <c r="F12" s="152" t="s">
        <v>44</v>
      </c>
      <c r="G12" s="152"/>
      <c r="I12" s="5" t="s">
        <v>82</v>
      </c>
      <c r="J12" s="40"/>
      <c r="K12" s="40"/>
      <c r="L12" s="40"/>
      <c r="M12" s="40">
        <f>N3*4</f>
        <v>308000</v>
      </c>
      <c r="N12" s="40"/>
      <c r="O12" s="5" t="s">
        <v>170</v>
      </c>
      <c r="P12" s="5" t="s">
        <v>347</v>
      </c>
    </row>
    <row r="13" spans="1:18" ht="15.5" x14ac:dyDescent="0.35">
      <c r="B13" s="5" t="s">
        <v>348</v>
      </c>
      <c r="D13" s="5" t="s">
        <v>60</v>
      </c>
      <c r="F13" s="152" t="s">
        <v>324</v>
      </c>
      <c r="I13" s="5" t="s">
        <v>349</v>
      </c>
      <c r="M13" s="5">
        <f>N3*3</f>
        <v>231000</v>
      </c>
      <c r="O13" s="5" t="s">
        <v>350</v>
      </c>
      <c r="P13" s="5" t="s">
        <v>351</v>
      </c>
    </row>
    <row r="14" spans="1:18" ht="15.5" x14ac:dyDescent="0.35">
      <c r="B14" s="55"/>
      <c r="D14" s="5" t="s">
        <v>352</v>
      </c>
      <c r="F14" s="152" t="s">
        <v>326</v>
      </c>
      <c r="I14" s="5" t="s">
        <v>353</v>
      </c>
      <c r="M14" s="5">
        <v>312000</v>
      </c>
      <c r="O14" s="5" t="s">
        <v>354</v>
      </c>
      <c r="P14" s="5" t="s">
        <v>355</v>
      </c>
    </row>
    <row r="15" spans="1:18" x14ac:dyDescent="0.3">
      <c r="B15" s="55" t="s">
        <v>21</v>
      </c>
      <c r="D15" s="5" t="s">
        <v>356</v>
      </c>
      <c r="I15" s="5" t="s">
        <v>357</v>
      </c>
      <c r="M15" s="5">
        <v>234000</v>
      </c>
      <c r="O15" s="5" t="s">
        <v>358</v>
      </c>
      <c r="P15" s="5" t="s">
        <v>359</v>
      </c>
    </row>
    <row r="16" spans="1:18" x14ac:dyDescent="0.3">
      <c r="B16" s="5" t="s">
        <v>360</v>
      </c>
      <c r="D16" s="5" t="s">
        <v>361</v>
      </c>
      <c r="G16" s="5" t="s">
        <v>47</v>
      </c>
      <c r="I16" s="5" t="s">
        <v>362</v>
      </c>
      <c r="M16" s="5">
        <v>228000</v>
      </c>
      <c r="O16" s="5" t="s">
        <v>363</v>
      </c>
      <c r="P16" s="5" t="s">
        <v>364</v>
      </c>
    </row>
    <row r="17" spans="2:16" x14ac:dyDescent="0.3">
      <c r="B17" s="5" t="s">
        <v>365</v>
      </c>
      <c r="D17" s="5" t="s">
        <v>366</v>
      </c>
      <c r="G17" s="5" t="s">
        <v>367</v>
      </c>
      <c r="I17" s="5" t="s">
        <v>128</v>
      </c>
      <c r="M17" s="5">
        <v>216000</v>
      </c>
      <c r="O17" s="5" t="s">
        <v>368</v>
      </c>
      <c r="P17" s="5" t="s">
        <v>369</v>
      </c>
    </row>
    <row r="18" spans="2:16" x14ac:dyDescent="0.3">
      <c r="B18" s="5" t="s">
        <v>370</v>
      </c>
      <c r="I18" s="5" t="s">
        <v>371</v>
      </c>
      <c r="M18" s="5">
        <v>144000</v>
      </c>
      <c r="O18" s="5" t="s">
        <v>372</v>
      </c>
      <c r="P18" s="5" t="s">
        <v>373</v>
      </c>
    </row>
    <row r="19" spans="2:16" x14ac:dyDescent="0.3">
      <c r="I19" s="5" t="s">
        <v>374</v>
      </c>
      <c r="M19" s="5">
        <v>304000</v>
      </c>
      <c r="O19" s="5" t="s">
        <v>375</v>
      </c>
      <c r="P19" s="5" t="s">
        <v>376</v>
      </c>
    </row>
    <row r="20" spans="2:16" x14ac:dyDescent="0.3">
      <c r="C20" s="5" t="s">
        <v>18</v>
      </c>
      <c r="P20" s="5" t="s">
        <v>377</v>
      </c>
    </row>
    <row r="21" spans="2:16" x14ac:dyDescent="0.3">
      <c r="B21" s="161"/>
      <c r="C21" s="5" t="s">
        <v>19</v>
      </c>
      <c r="O21" s="5" t="s">
        <v>186</v>
      </c>
    </row>
    <row r="22" spans="2:16" x14ac:dyDescent="0.3">
      <c r="B22" s="55"/>
      <c r="C22" s="5" t="s">
        <v>378</v>
      </c>
      <c r="O22" s="5" t="s">
        <v>379</v>
      </c>
    </row>
    <row r="23" spans="2:16" x14ac:dyDescent="0.3">
      <c r="B23" s="5" t="s">
        <v>380</v>
      </c>
      <c r="C23" s="5" t="s">
        <v>381</v>
      </c>
      <c r="O23" s="5" t="s">
        <v>382</v>
      </c>
    </row>
    <row r="24" spans="2:16" x14ac:dyDescent="0.3">
      <c r="B24" s="5" t="s">
        <v>14</v>
      </c>
      <c r="C24" s="5" t="s">
        <v>383</v>
      </c>
      <c r="O24" s="5" t="s">
        <v>384</v>
      </c>
    </row>
    <row r="25" spans="2:16" x14ac:dyDescent="0.3">
      <c r="B25" s="5" t="s">
        <v>385</v>
      </c>
      <c r="C25" s="5" t="s">
        <v>386</v>
      </c>
    </row>
    <row r="26" spans="2:16" x14ac:dyDescent="0.3">
      <c r="C26" s="5" t="s">
        <v>387</v>
      </c>
    </row>
    <row r="27" spans="2:16" x14ac:dyDescent="0.3">
      <c r="C27" s="5" t="s">
        <v>388</v>
      </c>
    </row>
    <row r="28" spans="2:16" x14ac:dyDescent="0.3">
      <c r="C28" s="5" t="s">
        <v>389</v>
      </c>
    </row>
    <row r="29" spans="2:16" x14ac:dyDescent="0.3">
      <c r="C29" s="5" t="s">
        <v>390</v>
      </c>
    </row>
  </sheetData>
  <sheetProtection formatCells="0" formatColumns="0" formatRows="0" insertColumns="0" insertRows="0" insertHyperlinks="0" deleteColumns="0" deleteRows="0" sort="0" autoFilter="0" pivotTables="0"/>
  <sortState ref="I14:I20">
    <sortCondition ref="I14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Анкета</vt:lpstr>
      <vt:lpstr>Заявление</vt:lpstr>
      <vt:lpstr>Договор</vt:lpstr>
      <vt:lpstr>Согласие до 18 лет</vt:lpstr>
      <vt:lpstr>Согласие СТАРШЕ 18 лет</vt:lpstr>
      <vt:lpstr>Расписка</vt:lpstr>
      <vt:lpstr>Опись</vt:lpstr>
      <vt:lpstr>НИЧЕГО НЕ МЕНЯТЬ</vt:lpstr>
      <vt:lpstr>Дата_рождения</vt:lpstr>
      <vt:lpstr>Наименование_учебного_завдения</vt:lpstr>
      <vt:lpstr>Номер_аттестата</vt:lpstr>
      <vt:lpstr>Анкета!Область_печати</vt:lpstr>
      <vt:lpstr>Договор!Область_печати</vt:lpstr>
      <vt:lpstr>Заявление!Область_печати</vt:lpstr>
      <vt:lpstr>Расписка!Область_печати</vt:lpstr>
      <vt:lpstr>'Согласие СТАРШЕ 18 лет'!Согласие_субъекта_на_обработку_ПД</vt:lpstr>
      <vt:lpstr>Фамилия_Имя_Отчечтов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Антонина</dc:creator>
  <cp:lastModifiedBy>User</cp:lastModifiedBy>
  <cp:revision>8</cp:revision>
  <dcterms:created xsi:type="dcterms:W3CDTF">2019-05-22T05:57:53Z</dcterms:created>
  <dcterms:modified xsi:type="dcterms:W3CDTF">2024-06-29T15:02:59Z</dcterms:modified>
</cp:coreProperties>
</file>